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<sst xmlns="http://schemas.openxmlformats.org/spreadsheetml/2006/main" count="28" uniqueCount="22">
  <si>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n</t>
  </si>
  <si>
    <t>ks(n)</t>
  </si>
  <si>
    <r>
      <t>k</t>
    </r>
    <r>
      <rPr>
        <sz val="10"/>
        <rFont val="Symbol"/>
        <family val="1"/>
      </rPr>
      <t>s</t>
    </r>
    <r>
      <rPr>
        <sz val="10"/>
        <rFont val="Arial"/>
        <family val="0"/>
      </rPr>
      <t>(n)</t>
    </r>
  </si>
  <si>
    <t>ds(n)</t>
  </si>
  <si>
    <r>
      <t>d</t>
    </r>
    <r>
      <rPr>
        <sz val="10"/>
        <rFont val="Symbol"/>
        <family val="1"/>
      </rPr>
      <t>s</t>
    </r>
    <r>
      <rPr>
        <sz val="10"/>
        <rFont val="Arial"/>
        <family val="0"/>
      </rPr>
      <t>(n)</t>
    </r>
  </si>
  <si>
    <t>s =</t>
  </si>
  <si>
    <t>m =</t>
  </si>
  <si>
    <t>Input fields</t>
  </si>
  <si>
    <t>Output fields</t>
  </si>
  <si>
    <t>Analytic expressions for coefficients of fractile estimation</t>
  </si>
  <si>
    <t>The characteristic values, p=</t>
  </si>
  <si>
    <t>The design values, p=</t>
  </si>
  <si>
    <t>Sample fractiles for a normal distribution and given probability p</t>
  </si>
  <si>
    <t>p% frictile V unknown</t>
  </si>
  <si>
    <t>p% frictile V known</t>
  </si>
  <si>
    <r>
      <t xml:space="preserve">       ks(p,n)= gt(p,n-1)</t>
    </r>
    <r>
      <rPr>
        <sz val="14"/>
        <color indexed="12"/>
        <rFont val="Symbol"/>
        <family val="1"/>
      </rPr>
      <t>Ö</t>
    </r>
    <r>
      <rPr>
        <sz val="14"/>
        <color indexed="12"/>
        <rFont val="Times New Roman"/>
        <family val="1"/>
      </rPr>
      <t>(1+1/n)</t>
    </r>
  </si>
  <si>
    <r>
      <t xml:space="preserve">       k</t>
    </r>
    <r>
      <rPr>
        <sz val="14"/>
        <color indexed="12"/>
        <rFont val="Symbol"/>
        <family val="1"/>
      </rPr>
      <t>s</t>
    </r>
    <r>
      <rPr>
        <sz val="14"/>
        <color indexed="12"/>
        <rFont val="Times New Roman"/>
        <family val="1"/>
      </rPr>
      <t>(p,n)= gnorm(p,0,1)</t>
    </r>
    <r>
      <rPr>
        <sz val="14"/>
        <color indexed="12"/>
        <rFont val="Symbol"/>
        <family val="1"/>
      </rPr>
      <t>Ö</t>
    </r>
    <r>
      <rPr>
        <sz val="14"/>
        <color indexed="12"/>
        <rFont val="Times New Roman"/>
        <family val="1"/>
      </rPr>
      <t>(1+1/n)</t>
    </r>
  </si>
  <si>
    <t xml:space="preserve"> given in EN 1990, Annex D (confidence 0.75)</t>
  </si>
  <si>
    <t xml:space="preserve"> Assessment of sample frictiles</t>
  </si>
  <si>
    <t>Vocational Training in Assessment of Existing Structures</t>
  </si>
  <si>
    <t>Agreement number: CZ/11/LLP-LdV/TOI/134005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</si>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</sst>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8">
    <font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sz val="20"/>
      <color indexed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4"/>
      <color indexed="12"/>
      <name val="Times New Roman"/>
      <family val="1"/>
    </font>
    <font>
      <sz val="14"/>
      <color indexed="12"/>
      <name val="Symbo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2"/>
      <name val="Arial CE"/>
      <family val="0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00FF"/>
      <name val="Arial CE"/>
      <family val="0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0" fillId="33" borderId="0" xfId="0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55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161925</xdr:rowOff>
    </xdr:from>
    <xdr:to>
      <xdr:col>9</xdr:col>
      <xdr:colOff>371475</xdr:colOff>
      <xdr:row>17</xdr:row>
      <xdr:rowOff>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95250" y="2428875"/>
          <a:ext cx="6200775" cy="1819275"/>
          <a:chOff x="1417" y="2053"/>
          <a:chExt cx="8460" cy="317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417" y="2053"/>
            <a:ext cx="8460" cy="3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1914" y="2285"/>
            <a:ext cx="1110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5% fractile V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3158" y="2285"/>
            <a:ext cx="86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unknown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5171" y="2318"/>
            <a:ext cx="173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ks
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5461" y="2318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5378" y="2318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5577" y="2318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5941" y="2318"/>
            <a:ext cx="157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qt
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6222" y="2318"/>
            <a:ext cx="34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0.95
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671" y="2318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7034" y="2318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6861" y="2307"/>
            <a:ext cx="108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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6586" y="2307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6123" y="2318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7134" y="2318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7424" y="2318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7821" y="2152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7821" y="2484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7800" y="2434"/>
            <a:ext cx="133" cy="0"/>
          </a:xfrm>
          <a:prstGeom prst="line">
            <a:avLst/>
          </a:pr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7591" y="2307"/>
            <a:ext cx="108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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7263" y="2166"/>
            <a:ext cx="689" cy="552"/>
          </a:xfrm>
          <a:custGeom>
            <a:pathLst>
              <a:path h="35" w="41">
                <a:moveTo>
                  <a:pt x="0" y="28"/>
                </a:moveTo>
                <a:lnTo>
                  <a:pt x="1" y="28"/>
                </a:lnTo>
                <a:lnTo>
                  <a:pt x="4" y="35"/>
                </a:lnTo>
                <a:lnTo>
                  <a:pt x="7" y="0"/>
                </a:lnTo>
                <a:lnTo>
                  <a:pt x="41" y="0"/>
                </a:lnTo>
              </a:path>
            </a:pathLst>
          </a:cu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5702" y="2307"/>
            <a:ext cx="16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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1914" y="2904"/>
            <a:ext cx="1110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5% fractile V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3158" y="2904"/>
            <a:ext cx="63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known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1889" y="3160"/>
            <a:ext cx="1969" cy="2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>
            <a:off x="6381" y="293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
</a:t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6489" y="2915"/>
            <a:ext cx="12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9" name="Rectangle 30"/>
          <xdr:cNvSpPr>
            <a:spLocks/>
          </xdr:cNvSpPr>
        </xdr:nvSpPr>
        <xdr:spPr>
          <a:xfrm>
            <a:off x="6679" y="293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6603" y="293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31" name="Rectangle 32"/>
          <xdr:cNvSpPr>
            <a:spLocks/>
          </xdr:cNvSpPr>
        </xdr:nvSpPr>
        <xdr:spPr>
          <a:xfrm>
            <a:off x="6795" y="293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7176" y="2937"/>
            <a:ext cx="514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qnorm
</a:t>
            </a:r>
          </a:p>
        </xdr:txBody>
      </xdr:sp>
      <xdr:sp>
        <xdr:nvSpPr>
          <xdr:cNvPr id="33" name="Rectangle 34"/>
          <xdr:cNvSpPr>
            <a:spLocks/>
          </xdr:cNvSpPr>
        </xdr:nvSpPr>
        <xdr:spPr>
          <a:xfrm>
            <a:off x="7838" y="2937"/>
            <a:ext cx="34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0.95
</a:t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8278" y="293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
</a:t>
            </a:r>
          </a:p>
        </xdr:txBody>
      </xdr:sp>
      <xdr:sp>
        <xdr:nvSpPr>
          <xdr:cNvPr id="35" name="Rectangle 36"/>
          <xdr:cNvSpPr>
            <a:spLocks/>
          </xdr:cNvSpPr>
        </xdr:nvSpPr>
        <xdr:spPr>
          <a:xfrm>
            <a:off x="8204" y="2915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8502" y="293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8409" y="2915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7747" y="293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39" name="Rectangle 40"/>
          <xdr:cNvSpPr>
            <a:spLocks/>
          </xdr:cNvSpPr>
        </xdr:nvSpPr>
        <xdr:spPr>
          <a:xfrm>
            <a:off x="8593" y="293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8900" y="293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41" name="Rectangle 42"/>
          <xdr:cNvSpPr>
            <a:spLocks/>
          </xdr:cNvSpPr>
        </xdr:nvSpPr>
        <xdr:spPr>
          <a:xfrm>
            <a:off x="9306" y="2805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9306" y="3114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9283" y="3065"/>
            <a:ext cx="133" cy="0"/>
          </a:xfrm>
          <a:prstGeom prst="line">
            <a:avLst/>
          </a:pr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9056" y="2915"/>
            <a:ext cx="108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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8743" y="2797"/>
            <a:ext cx="689" cy="552"/>
          </a:xfrm>
          <a:custGeom>
            <a:pathLst>
              <a:path h="35" w="41">
                <a:moveTo>
                  <a:pt x="0" y="28"/>
                </a:moveTo>
                <a:lnTo>
                  <a:pt x="1" y="28"/>
                </a:lnTo>
                <a:lnTo>
                  <a:pt x="4" y="35"/>
                </a:lnTo>
                <a:lnTo>
                  <a:pt x="7" y="0"/>
                </a:lnTo>
                <a:lnTo>
                  <a:pt x="41" y="0"/>
                </a:lnTo>
              </a:path>
            </a:pathLst>
          </a:cu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8684" y="2915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7" name="Rectangle 48"/>
          <xdr:cNvSpPr>
            <a:spLocks/>
          </xdr:cNvSpPr>
        </xdr:nvSpPr>
        <xdr:spPr>
          <a:xfrm>
            <a:off x="6943" y="2915"/>
            <a:ext cx="16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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1914" y="3534"/>
            <a:ext cx="133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0,1 % fractile V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3405" y="3534"/>
            <a:ext cx="86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unknown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0" name="Rectangle 51"/>
          <xdr:cNvSpPr>
            <a:spLocks/>
          </xdr:cNvSpPr>
        </xdr:nvSpPr>
        <xdr:spPr>
          <a:xfrm>
            <a:off x="5171" y="3567"/>
            <a:ext cx="173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ds
</a:t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5484" y="356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52" name="Rectangle 53"/>
          <xdr:cNvSpPr>
            <a:spLocks/>
          </xdr:cNvSpPr>
        </xdr:nvSpPr>
        <xdr:spPr>
          <a:xfrm>
            <a:off x="5393" y="356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5592" y="356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5949" y="3567"/>
            <a:ext cx="157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qt
</a:t>
            </a:r>
          </a:p>
        </xdr:txBody>
      </xdr:sp>
      <xdr:sp>
        <xdr:nvSpPr>
          <xdr:cNvPr id="55" name="Rectangle 56"/>
          <xdr:cNvSpPr>
            <a:spLocks/>
          </xdr:cNvSpPr>
        </xdr:nvSpPr>
        <xdr:spPr>
          <a:xfrm>
            <a:off x="6239" y="3567"/>
            <a:ext cx="44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0.999
</a:t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6787" y="356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7159" y="356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6977" y="3545"/>
            <a:ext cx="108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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6702" y="3545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6148" y="356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7276" y="356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7540" y="356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7938" y="3435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7938" y="3744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65" name="Line 66"/>
          <xdr:cNvSpPr>
            <a:spLocks/>
          </xdr:cNvSpPr>
        </xdr:nvSpPr>
        <xdr:spPr>
          <a:xfrm>
            <a:off x="7919" y="3696"/>
            <a:ext cx="135" cy="0"/>
          </a:xfrm>
          <a:prstGeom prst="line">
            <a:avLst/>
          </a:pr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7707" y="3545"/>
            <a:ext cx="108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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7379" y="3428"/>
            <a:ext cx="692" cy="552"/>
          </a:xfrm>
          <a:custGeom>
            <a:pathLst>
              <a:path h="35" w="41">
                <a:moveTo>
                  <a:pt x="0" y="28"/>
                </a:moveTo>
                <a:lnTo>
                  <a:pt x="1" y="28"/>
                </a:lnTo>
                <a:lnTo>
                  <a:pt x="4" y="35"/>
                </a:lnTo>
                <a:lnTo>
                  <a:pt x="7" y="0"/>
                </a:lnTo>
                <a:lnTo>
                  <a:pt x="41" y="0"/>
                </a:lnTo>
              </a:path>
            </a:pathLst>
          </a:cu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5717" y="3545"/>
            <a:ext cx="16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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914" y="4175"/>
            <a:ext cx="133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0,1 % fractile V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3405" y="4175"/>
            <a:ext cx="696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known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6381" y="419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
</a:t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6512" y="4197"/>
            <a:ext cx="12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6702" y="419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6628" y="419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6810" y="419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7185" y="4197"/>
            <a:ext cx="514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qnorm
</a:t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7847" y="4197"/>
            <a:ext cx="44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0.999
</a:t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8409" y="419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
</a:t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8318" y="4197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8602" y="419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8526" y="4197"/>
            <a:ext cx="51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7756" y="419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
</a:t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8710" y="4197"/>
            <a:ext cx="66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8982" y="4197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9380" y="4065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9380" y="4374"/>
            <a:ext cx="99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
</a:t>
            </a:r>
          </a:p>
        </xdr:txBody>
      </xdr:sp>
      <xdr:sp>
        <xdr:nvSpPr>
          <xdr:cNvPr id="87" name="Line 88"/>
          <xdr:cNvSpPr>
            <a:spLocks/>
          </xdr:cNvSpPr>
        </xdr:nvSpPr>
        <xdr:spPr>
          <a:xfrm>
            <a:off x="9367" y="4327"/>
            <a:ext cx="135" cy="0"/>
          </a:xfrm>
          <a:prstGeom prst="line">
            <a:avLst/>
          </a:pr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9141" y="4197"/>
            <a:ext cx="108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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8828" y="4058"/>
            <a:ext cx="692" cy="552"/>
          </a:xfrm>
          <a:custGeom>
            <a:pathLst>
              <a:path h="35" w="41">
                <a:moveTo>
                  <a:pt x="0" y="28"/>
                </a:moveTo>
                <a:lnTo>
                  <a:pt x="1" y="28"/>
                </a:lnTo>
                <a:lnTo>
                  <a:pt x="4" y="35"/>
                </a:lnTo>
                <a:lnTo>
                  <a:pt x="7" y="0"/>
                </a:lnTo>
                <a:lnTo>
                  <a:pt x="41" y="0"/>
                </a:lnTo>
              </a:path>
            </a:pathLst>
          </a:custGeom>
          <a:noFill/>
          <a:ln w="1079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6952" y="4197"/>
            <a:ext cx="165" cy="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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2</xdr:row>
      <xdr:rowOff>133350</xdr:rowOff>
    </xdr:to>
    <xdr:pic>
      <xdr:nvPicPr>
        <xdr:cNvPr id="91" name="Obrázek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2627" b="20904"/>
        <a:stretch>
          <a:fillRect/>
        </a:stretch>
      </xdr:blipFill>
      <xdr:spPr>
        <a:xfrm>
          <a:off x="0" y="0"/>
          <a:ext cx="1695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5">
      <selection activeCell="D1" sqref="D1:D2"/>
    </sheetView>
  </sheetViews>
  <sheetFormatPr defaultColWidth="9.140625" defaultRowHeight="12.75"/>
  <cols>
    <col min="1" max="1" width="9.57421875" style="0" customWidth="1"/>
    <col min="2" max="2" width="8.7109375" style="0" customWidth="1"/>
    <col min="3" max="3" width="10.7109375" style="0" customWidth="1"/>
    <col min="4" max="4" width="7.57421875" style="0" customWidth="1"/>
    <col min="5" max="5" width="10.7109375" style="0" customWidth="1"/>
    <col min="6" max="6" width="8.57421875" style="0" customWidth="1"/>
    <col min="7" max="7" width="11.140625" style="0" customWidth="1"/>
    <col min="8" max="8" width="9.7109375" style="0" customWidth="1"/>
    <col min="9" max="9" width="12.140625" style="0" customWidth="1"/>
  </cols>
  <sheetData>
    <row r="1" ht="20.25">
      <c r="D1" s="21" t="s">
        <v>19</v>
      </c>
    </row>
    <row r="2" ht="15.75">
      <c r="D2" s="22" t="s">
        <v>20</v>
      </c>
    </row>
    <row r="3" ht="15.75">
      <c r="A3" s="19"/>
    </row>
    <row r="4" ht="25.5">
      <c r="A4" s="8" t="s">
        <v>18</v>
      </c>
    </row>
    <row r="5" ht="20.25">
      <c r="A5" s="11" t="s">
        <v>9</v>
      </c>
    </row>
    <row r="6" ht="20.25">
      <c r="A6" s="11" t="s">
        <v>17</v>
      </c>
    </row>
    <row r="7" ht="20.25">
      <c r="A7" s="11"/>
    </row>
    <row r="8" spans="1:10" ht="20.25">
      <c r="A8" s="11" t="s">
        <v>13</v>
      </c>
      <c r="B8" s="17"/>
      <c r="C8" s="17"/>
      <c r="D8" s="17"/>
      <c r="E8" s="18" t="s">
        <v>15</v>
      </c>
      <c r="F8" s="17"/>
      <c r="G8" s="17"/>
      <c r="H8" s="17"/>
      <c r="I8" s="17"/>
      <c r="J8" s="16"/>
    </row>
    <row r="9" spans="1:10" ht="20.25">
      <c r="A9" s="11" t="s">
        <v>14</v>
      </c>
      <c r="B9" s="17"/>
      <c r="C9" s="17"/>
      <c r="D9" s="17"/>
      <c r="E9" s="18" t="s">
        <v>16</v>
      </c>
      <c r="F9" s="17"/>
      <c r="G9" s="17"/>
      <c r="H9" s="17"/>
      <c r="I9" s="17"/>
      <c r="J9" s="16"/>
    </row>
    <row r="10" s="9" customFormat="1" ht="19.5" customHeight="1"/>
    <row r="11" s="9" customFormat="1" ht="19.5" customHeight="1">
      <c r="A11" s="10"/>
    </row>
    <row r="12" s="9" customFormat="1" ht="19.5" customHeight="1">
      <c r="A12" s="10"/>
    </row>
    <row r="13" s="9" customFormat="1" ht="19.5" customHeight="1">
      <c r="A13" s="10"/>
    </row>
    <row r="14" s="9" customFormat="1" ht="19.5" customHeight="1">
      <c r="A14" s="10"/>
    </row>
    <row r="15" s="9" customFormat="1" ht="19.5" customHeight="1">
      <c r="A15" s="10"/>
    </row>
    <row r="16" s="9" customFormat="1" ht="19.5" customHeight="1">
      <c r="A16" s="10"/>
    </row>
    <row r="17" s="9" customFormat="1" ht="19.5" customHeight="1">
      <c r="A17" s="10"/>
    </row>
    <row r="18" ht="20.25">
      <c r="A18" s="12" t="s">
        <v>12</v>
      </c>
    </row>
    <row r="19" spans="3:5" ht="12">
      <c r="C19" s="4" t="s">
        <v>7</v>
      </c>
      <c r="E19" s="6" t="s">
        <v>8</v>
      </c>
    </row>
    <row r="20" spans="2:9" ht="12">
      <c r="B20" s="2" t="s">
        <v>6</v>
      </c>
      <c r="C20" s="4">
        <v>30</v>
      </c>
      <c r="D20" s="2" t="s">
        <v>6</v>
      </c>
      <c r="E20" s="4">
        <v>30</v>
      </c>
      <c r="F20" s="2" t="s">
        <v>6</v>
      </c>
      <c r="G20" s="4">
        <v>30</v>
      </c>
      <c r="H20" s="2" t="s">
        <v>6</v>
      </c>
      <c r="I20" s="4">
        <v>30</v>
      </c>
    </row>
    <row r="21" spans="2:9" ht="12">
      <c r="B21" s="2" t="s">
        <v>5</v>
      </c>
      <c r="C21" s="4">
        <v>5</v>
      </c>
      <c r="D21" s="3" t="s">
        <v>5</v>
      </c>
      <c r="E21" s="4">
        <v>5</v>
      </c>
      <c r="F21" s="2" t="s">
        <v>5</v>
      </c>
      <c r="G21" s="4">
        <v>5</v>
      </c>
      <c r="H21" s="3" t="s">
        <v>5</v>
      </c>
      <c r="I21" s="4">
        <v>5</v>
      </c>
    </row>
    <row r="22" spans="1:9" ht="15">
      <c r="A22" s="15" t="s">
        <v>10</v>
      </c>
      <c r="B22" s="14"/>
      <c r="C22" s="14"/>
      <c r="E22" s="13">
        <v>0.05</v>
      </c>
      <c r="F22" s="15" t="s">
        <v>11</v>
      </c>
      <c r="I22" s="13">
        <v>0.001</v>
      </c>
    </row>
    <row r="23" spans="1:8" ht="12">
      <c r="A23" t="s">
        <v>0</v>
      </c>
      <c r="B23" t="s">
        <v>1</v>
      </c>
      <c r="D23" t="s">
        <v>2</v>
      </c>
      <c r="F23" t="s">
        <v>3</v>
      </c>
      <c r="H23" t="s">
        <v>4</v>
      </c>
    </row>
    <row r="24" spans="1:9" ht="12">
      <c r="A24">
        <v>1</v>
      </c>
      <c r="D24" s="1">
        <f>-NORMSINV($E$22)*SQRT(1+1/A24)</f>
        <v>2.326174307353348</v>
      </c>
      <c r="E24" s="5">
        <f>$E$20-D24*$E$21</f>
        <v>18.36912846323326</v>
      </c>
      <c r="G24" s="1"/>
      <c r="H24" s="1">
        <f>-NORMSINV($I$22)*SQRT(1+1/A24)</f>
        <v>4.3702484382660085</v>
      </c>
      <c r="I24" s="5">
        <f>$I$20-H24*$I$21</f>
        <v>8.148757808669956</v>
      </c>
    </row>
    <row r="25" spans="1:9" ht="12">
      <c r="A25">
        <v>2</v>
      </c>
      <c r="B25" s="1"/>
      <c r="C25" s="7"/>
      <c r="D25" s="1">
        <f aca="true" t="shared" si="0" ref="D25:D35">-NORMSINV($E$22)*SQRT(1+1/A25)</f>
        <v>2.01452604379867</v>
      </c>
      <c r="E25" s="5">
        <f aca="true" t="shared" si="1" ref="E25:E35">$E$20-D25*$E$21</f>
        <v>19.92736978100665</v>
      </c>
      <c r="F25" s="1"/>
      <c r="G25" s="7"/>
      <c r="H25" s="1">
        <f aca="true" t="shared" si="2" ref="H25:H35">-NORMSINV($I$22)*SQRT(1+1/A25)</f>
        <v>3.7847461683876316</v>
      </c>
      <c r="I25" s="5">
        <f aca="true" t="shared" si="3" ref="G25:I35">$I$20-H25*$I$21</f>
        <v>11.07626915806184</v>
      </c>
    </row>
    <row r="26" spans="1:9" ht="12">
      <c r="A26">
        <v>3</v>
      </c>
      <c r="B26" s="1">
        <f>TINV(2*$E$22,A26-1)*SQRT(1+1/A26)</f>
        <v>3.3717089216940996</v>
      </c>
      <c r="C26" s="5">
        <f aca="true" t="shared" si="4" ref="C26:C35">$C$20-B26*$C$21</f>
        <v>13.141455391529501</v>
      </c>
      <c r="D26" s="1">
        <f t="shared" si="0"/>
        <v>1.8993133685959298</v>
      </c>
      <c r="E26" s="5">
        <f t="shared" si="1"/>
        <v>20.503433157020353</v>
      </c>
      <c r="F26" s="1">
        <f>TINV(2*$I$22,A26-1)*SQRT(1+1/A26)</f>
        <v>25.781142992518138</v>
      </c>
      <c r="G26" s="5">
        <f t="shared" si="3"/>
        <v>-98.90571496259068</v>
      </c>
      <c r="H26" s="1">
        <f t="shared" si="2"/>
        <v>3.56829290764893</v>
      </c>
      <c r="I26" s="5">
        <f t="shared" si="3"/>
        <v>12.15853546175535</v>
      </c>
    </row>
    <row r="27" spans="1:9" ht="12">
      <c r="A27">
        <v>4</v>
      </c>
      <c r="B27" s="1">
        <f aca="true" t="shared" si="5" ref="B27:B35">TINV(2*$E$22,A27-1)*SQRT(1+1/A27)</f>
        <v>2.631140307989636</v>
      </c>
      <c r="C27" s="5">
        <f t="shared" si="4"/>
        <v>16.84429846005182</v>
      </c>
      <c r="D27" s="1">
        <f t="shared" si="0"/>
        <v>1.8390022614502866</v>
      </c>
      <c r="E27" s="5">
        <f t="shared" si="1"/>
        <v>20.804988692748566</v>
      </c>
      <c r="F27" s="1">
        <f aca="true" t="shared" si="6" ref="F27:F35">TINV(2*$I$22,A27-1)*SQRT(1+1/A27)</f>
        <v>11.420193790159882</v>
      </c>
      <c r="G27" s="5">
        <f t="shared" si="3"/>
        <v>-27.100968950799412</v>
      </c>
      <c r="H27" s="1">
        <f t="shared" si="2"/>
        <v>3.4549847514285865</v>
      </c>
      <c r="I27" s="5">
        <f t="shared" si="3"/>
        <v>12.725076242857067</v>
      </c>
    </row>
    <row r="28" spans="1:9" ht="12">
      <c r="A28">
        <v>5</v>
      </c>
      <c r="B28" s="1">
        <f t="shared" si="5"/>
        <v>2.335321148032004</v>
      </c>
      <c r="C28" s="5">
        <f t="shared" si="4"/>
        <v>18.32339425983998</v>
      </c>
      <c r="D28" s="1">
        <f t="shared" si="0"/>
        <v>1.801846870551018</v>
      </c>
      <c r="E28" s="5">
        <f t="shared" si="1"/>
        <v>20.99076564724491</v>
      </c>
      <c r="F28" s="1">
        <f t="shared" si="6"/>
        <v>7.8578274217395006</v>
      </c>
      <c r="G28" s="5">
        <f t="shared" si="3"/>
        <v>-9.289137108697503</v>
      </c>
      <c r="H28" s="1">
        <f t="shared" si="2"/>
        <v>3.385179884038644</v>
      </c>
      <c r="I28" s="5">
        <f t="shared" si="3"/>
        <v>13.074100579806782</v>
      </c>
    </row>
    <row r="29" spans="1:9" ht="12">
      <c r="A29">
        <v>6</v>
      </c>
      <c r="B29" s="1">
        <f t="shared" si="5"/>
        <v>2.1765010003866467</v>
      </c>
      <c r="C29" s="5">
        <f t="shared" si="4"/>
        <v>19.117494998066768</v>
      </c>
      <c r="D29" s="1">
        <f t="shared" si="0"/>
        <v>1.776644973851365</v>
      </c>
      <c r="E29" s="5">
        <f t="shared" si="1"/>
        <v>21.116775130743175</v>
      </c>
      <c r="F29" s="1">
        <f t="shared" si="6"/>
        <v>6.365631436176278</v>
      </c>
      <c r="G29" s="5">
        <f t="shared" si="3"/>
        <v>-1.8281571808813908</v>
      </c>
      <c r="H29" s="1">
        <f t="shared" si="2"/>
        <v>3.3378323790194213</v>
      </c>
      <c r="I29" s="5">
        <f t="shared" si="3"/>
        <v>13.310838104902892</v>
      </c>
    </row>
    <row r="30" spans="1:9" ht="12">
      <c r="A30">
        <v>10</v>
      </c>
      <c r="B30" s="1">
        <f t="shared" si="5"/>
        <v>1.922585063464997</v>
      </c>
      <c r="C30" s="5">
        <f t="shared" si="4"/>
        <v>20.387074682675014</v>
      </c>
      <c r="D30" s="1">
        <f t="shared" si="0"/>
        <v>1.7251370378914703</v>
      </c>
      <c r="E30" s="5">
        <f t="shared" si="1"/>
        <v>21.37431481054265</v>
      </c>
      <c r="F30" s="1">
        <f t="shared" si="6"/>
        <v>4.506527797938752</v>
      </c>
      <c r="G30" s="5">
        <f t="shared" si="3"/>
        <v>7.4673610103062416</v>
      </c>
      <c r="H30" s="1">
        <f t="shared" si="2"/>
        <v>3.2410629856100557</v>
      </c>
      <c r="I30" s="5">
        <f t="shared" si="3"/>
        <v>13.794685071949722</v>
      </c>
    </row>
    <row r="31" spans="1:9" ht="12">
      <c r="A31">
        <v>15</v>
      </c>
      <c r="B31" s="1">
        <f t="shared" si="5"/>
        <v>1.819073286229995</v>
      </c>
      <c r="C31" s="5">
        <f t="shared" si="4"/>
        <v>20.904633568850024</v>
      </c>
      <c r="D31" s="1">
        <f t="shared" si="0"/>
        <v>1.6987975211018453</v>
      </c>
      <c r="E31" s="5">
        <f t="shared" si="1"/>
        <v>21.506012394490774</v>
      </c>
      <c r="F31" s="1">
        <f t="shared" si="6"/>
        <v>3.911599817471059</v>
      </c>
      <c r="G31" s="5">
        <f t="shared" si="3"/>
        <v>10.442000912644705</v>
      </c>
      <c r="H31" s="1">
        <f t="shared" si="2"/>
        <v>3.1915782020533543</v>
      </c>
      <c r="I31" s="5">
        <f t="shared" si="3"/>
        <v>14.04210898973323</v>
      </c>
    </row>
    <row r="32" spans="1:9" ht="12">
      <c r="A32">
        <v>20</v>
      </c>
      <c r="B32" s="1">
        <f t="shared" si="5"/>
        <v>1.7718338787464776</v>
      </c>
      <c r="C32" s="5">
        <f t="shared" si="4"/>
        <v>21.140830606267613</v>
      </c>
      <c r="D32" s="1">
        <f t="shared" si="0"/>
        <v>1.6854734132581817</v>
      </c>
      <c r="E32" s="5">
        <f t="shared" si="1"/>
        <v>21.57263293370909</v>
      </c>
      <c r="F32" s="1">
        <f t="shared" si="6"/>
        <v>3.667793709800743</v>
      </c>
      <c r="G32" s="5">
        <f t="shared" si="3"/>
        <v>11.661031450996283</v>
      </c>
      <c r="H32" s="1">
        <f t="shared" si="2"/>
        <v>3.166545829667937</v>
      </c>
      <c r="I32" s="5">
        <f t="shared" si="3"/>
        <v>14.167270851660314</v>
      </c>
    </row>
    <row r="33" spans="1:9" ht="12">
      <c r="A33">
        <v>30</v>
      </c>
      <c r="B33" s="1">
        <f t="shared" si="5"/>
        <v>1.7272136735331236</v>
      </c>
      <c r="C33" s="5">
        <f t="shared" si="4"/>
        <v>21.36393163233438</v>
      </c>
      <c r="D33" s="1">
        <f t="shared" si="0"/>
        <v>1.6720431321884597</v>
      </c>
      <c r="E33" s="5">
        <f t="shared" si="1"/>
        <v>21.6397843390577</v>
      </c>
      <c r="F33" s="1">
        <f t="shared" si="6"/>
        <v>3.452380294733837</v>
      </c>
      <c r="G33" s="5">
        <f t="shared" si="3"/>
        <v>12.738098526330816</v>
      </c>
      <c r="H33" s="1">
        <f t="shared" si="2"/>
        <v>3.141313986686572</v>
      </c>
      <c r="I33" s="5">
        <f t="shared" si="3"/>
        <v>14.29343006656714</v>
      </c>
    </row>
    <row r="34" spans="1:9" ht="12">
      <c r="A34">
        <v>288</v>
      </c>
      <c r="B34" s="1">
        <f t="shared" si="5"/>
        <v>1.653042624341614</v>
      </c>
      <c r="C34" s="5">
        <f t="shared" si="4"/>
        <v>21.734786878291928</v>
      </c>
      <c r="D34" s="1">
        <f t="shared" si="0"/>
        <v>1.6477068010419549</v>
      </c>
      <c r="E34" s="5">
        <f t="shared" si="1"/>
        <v>21.761465994790225</v>
      </c>
      <c r="F34" s="1">
        <f t="shared" si="6"/>
        <v>3.1242805954783783</v>
      </c>
      <c r="G34" s="5">
        <f t="shared" si="3"/>
        <v>14.378597022608108</v>
      </c>
      <c r="H34" s="1">
        <f t="shared" si="2"/>
        <v>3.0955926437717554</v>
      </c>
      <c r="I34" s="5">
        <f t="shared" si="3"/>
        <v>14.522036781141223</v>
      </c>
    </row>
    <row r="35" spans="1:9" ht="12">
      <c r="A35">
        <v>1000</v>
      </c>
      <c r="B35" s="1">
        <f t="shared" si="5"/>
        <v>1.6472033299054958</v>
      </c>
      <c r="C35" s="5">
        <f t="shared" si="4"/>
        <v>21.76398335047252</v>
      </c>
      <c r="D35" s="1">
        <f t="shared" si="0"/>
        <v>1.6456758482609841</v>
      </c>
      <c r="E35" s="5">
        <f t="shared" si="1"/>
        <v>21.77162075869508</v>
      </c>
      <c r="F35" s="1">
        <f t="shared" si="6"/>
        <v>3.0999591798264268</v>
      </c>
      <c r="G35" s="5">
        <f t="shared" si="3"/>
        <v>14.500204100867865</v>
      </c>
      <c r="H35" s="1">
        <f t="shared" si="2"/>
        <v>3.0917770362348778</v>
      </c>
      <c r="I35" s="5">
        <f t="shared" si="3"/>
        <v>14.541114818825612</v>
      </c>
    </row>
    <row r="37" spans="1:11" ht="12">
      <c r="A37" s="20" t="s">
        <v>21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</sheetData>
  <sheetProtection/>
  <mergeCells count="1">
    <mergeCell ref="A37:K4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Karel Jung</cp:lastModifiedBy>
  <cp:lastPrinted>2010-08-12T07:38:01Z</cp:lastPrinted>
  <dcterms:created xsi:type="dcterms:W3CDTF">2007-03-18T15:38:08Z</dcterms:created>
  <dcterms:modified xsi:type="dcterms:W3CDTF">2014-06-03T07:23:02Z</dcterms:modified>
  <cp:category/>
  <cp:version/>
  <cp:contentType/>
  <cp:contentStatus/>
</cp:coreProperties>
</file>