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0" windowWidth="10400" windowHeight="4880" activeTab="0"/>
  </bookViews>
  <sheets>
    <sheet name="Rel_Updating_RC_beam" sheetId="1" r:id="rId1"/>
  </sheets>
  <definedNames>
    <definedName name="_xlnm.Print_Area" localSheetId="0">'Rel_Updating_RC_beam'!$A$1:$P$43</definedName>
  </definedNames>
  <calcPr fullCalcOnLoad="1"/>
</workbook>
</file>

<file path=xl/sharedStrings.xml><?xml version="1.0" encoding="utf-8"?>
<sst xmlns="http://schemas.openxmlformats.org/spreadsheetml/2006/main" count="101" uniqueCount="73">
  <si>
    <t>Symbol</t>
  </si>
  <si>
    <t>-</t>
  </si>
  <si>
    <t>alpha</t>
  </si>
  <si>
    <t>Variable</t>
  </si>
  <si>
    <t>Unit</t>
  </si>
  <si>
    <t>Load effect uncertainty</t>
  </si>
  <si>
    <t>Models for basic variables</t>
  </si>
  <si>
    <t>Type</t>
  </si>
  <si>
    <r>
      <t>x</t>
    </r>
    <r>
      <rPr>
        <b/>
        <vertAlign val="subscript"/>
        <sz val="10"/>
        <color indexed="8"/>
        <rFont val="Arial"/>
        <family val="2"/>
      </rPr>
      <t>k</t>
    </r>
  </si>
  <si>
    <r>
      <rPr>
        <b/>
        <i/>
        <sz val="10"/>
        <color indexed="8"/>
        <rFont val="Symbol"/>
        <family val="1"/>
      </rPr>
      <t>m</t>
    </r>
    <r>
      <rPr>
        <b/>
        <i/>
        <vertAlign val="subscript"/>
        <sz val="10"/>
        <color indexed="8"/>
        <rFont val="Arial"/>
        <family val="2"/>
      </rPr>
      <t>X</t>
    </r>
    <r>
      <rPr>
        <b/>
        <sz val="10"/>
        <color indexed="8"/>
        <rFont val="Arial"/>
        <family val="2"/>
      </rPr>
      <t> / </t>
    </r>
    <r>
      <rPr>
        <b/>
        <i/>
        <sz val="10"/>
        <color indexed="8"/>
        <rFont val="Arial"/>
        <family val="2"/>
      </rPr>
      <t>x</t>
    </r>
    <r>
      <rPr>
        <b/>
        <vertAlign val="subscript"/>
        <sz val="10"/>
        <color indexed="8"/>
        <rFont val="Arial"/>
        <family val="2"/>
      </rPr>
      <t>k</t>
    </r>
  </si>
  <si>
    <r>
      <t>V</t>
    </r>
    <r>
      <rPr>
        <b/>
        <i/>
        <vertAlign val="subscript"/>
        <sz val="10"/>
        <color indexed="8"/>
        <rFont val="Arial"/>
        <family val="2"/>
      </rPr>
      <t>X</t>
    </r>
  </si>
  <si>
    <r>
      <rPr>
        <b/>
        <i/>
        <sz val="10"/>
        <color indexed="8"/>
        <rFont val="Symbol"/>
        <family val="1"/>
      </rPr>
      <t>m</t>
    </r>
    <r>
      <rPr>
        <b/>
        <i/>
        <vertAlign val="subscript"/>
        <sz val="10"/>
        <color indexed="8"/>
        <rFont val="Arial"/>
        <family val="2"/>
      </rPr>
      <t>X</t>
    </r>
    <r>
      <rPr>
        <b/>
        <sz val="10"/>
        <color indexed="8"/>
        <rFont val="Arial"/>
        <family val="2"/>
      </rPr>
      <t> </t>
    </r>
  </si>
  <si>
    <r>
      <rPr>
        <b/>
        <i/>
        <sz val="10"/>
        <color indexed="8"/>
        <rFont val="Symbol"/>
        <family val="1"/>
      </rPr>
      <t>s</t>
    </r>
    <r>
      <rPr>
        <b/>
        <i/>
        <vertAlign val="subscript"/>
        <sz val="10"/>
        <color indexed="8"/>
        <rFont val="Arial"/>
        <family val="2"/>
      </rPr>
      <t>X</t>
    </r>
    <r>
      <rPr>
        <b/>
        <sz val="10"/>
        <color indexed="8"/>
        <rFont val="Arial"/>
        <family val="2"/>
      </rPr>
      <t> </t>
    </r>
  </si>
  <si>
    <t>Imposed load effect</t>
  </si>
  <si>
    <r>
      <t>N/mm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</si>
  <si>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i/>
        <vertAlign val="subscript"/>
        <sz val="10"/>
        <color indexed="8"/>
        <rFont val="Arial"/>
        <family val="2"/>
      </rPr>
      <t>Q</t>
    </r>
  </si>
  <si>
    <r>
      <t>M</t>
    </r>
    <r>
      <rPr>
        <i/>
        <vertAlign val="subscript"/>
        <sz val="10"/>
        <color indexed="8"/>
        <rFont val="Arial"/>
        <family val="2"/>
      </rPr>
      <t>Qpl</t>
    </r>
  </si>
  <si>
    <t>Pre-test LSF:</t>
  </si>
  <si>
    <t>Post-test LSF:</t>
  </si>
  <si>
    <t>MQ</t>
  </si>
  <si>
    <t>MQpl</t>
  </si>
  <si>
    <t>Compressive concrete strength</t>
  </si>
  <si>
    <t>Reinforcement yield strength</t>
  </si>
  <si>
    <t>Reinforcement area</t>
  </si>
  <si>
    <t>Effective depth</t>
  </si>
  <si>
    <t>d</t>
  </si>
  <si>
    <t>mm</t>
  </si>
  <si>
    <t>Cross-section width</t>
  </si>
  <si>
    <t>b</t>
  </si>
  <si>
    <t>Resistance model uncertainty</t>
  </si>
  <si>
    <t>kN∙m</t>
  </si>
  <si>
    <r>
      <t>f</t>
    </r>
    <r>
      <rPr>
        <i/>
        <vertAlign val="subscript"/>
        <sz val="10"/>
        <color indexed="8"/>
        <rFont val="Arial"/>
        <family val="2"/>
      </rPr>
      <t>c</t>
    </r>
  </si>
  <si>
    <r>
      <t>A</t>
    </r>
    <r>
      <rPr>
        <i/>
        <vertAlign val="subscript"/>
        <sz val="10"/>
        <color indexed="8"/>
        <rFont val="Arial"/>
        <family val="2"/>
      </rPr>
      <t>s</t>
    </r>
  </si>
  <si>
    <r>
      <t>X</t>
    </r>
    <r>
      <rPr>
        <i/>
        <vertAlign val="subscript"/>
        <sz val="10"/>
        <color indexed="8"/>
        <rFont val="Arial"/>
        <family val="2"/>
      </rPr>
      <t>R</t>
    </r>
  </si>
  <si>
    <r>
      <t>M</t>
    </r>
    <r>
      <rPr>
        <i/>
        <vertAlign val="subscript"/>
        <sz val="10"/>
        <color indexed="8"/>
        <rFont val="Arial"/>
        <family val="2"/>
      </rPr>
      <t>Gc</t>
    </r>
  </si>
  <si>
    <r>
      <t>M</t>
    </r>
    <r>
      <rPr>
        <i/>
        <vertAlign val="subscript"/>
        <sz val="10"/>
        <color indexed="8"/>
        <rFont val="Arial"/>
        <family val="2"/>
      </rPr>
      <t>Gp</t>
    </r>
  </si>
  <si>
    <r>
      <t>X</t>
    </r>
    <r>
      <rPr>
        <i/>
        <vertAlign val="subscript"/>
        <sz val="10"/>
        <color indexed="8"/>
        <rFont val="Arial"/>
        <family val="2"/>
      </rPr>
      <t>E</t>
    </r>
  </si>
  <si>
    <r>
      <t>mm</t>
    </r>
    <r>
      <rPr>
        <vertAlign val="superscript"/>
        <sz val="10"/>
        <color indexed="8"/>
        <rFont val="Arial"/>
        <family val="2"/>
      </rPr>
      <t>2</t>
    </r>
  </si>
  <si>
    <t>Self-weight of concrete effect</t>
  </si>
  <si>
    <t>Permanent loads (except self-weight) effect</t>
  </si>
  <si>
    <r>
      <t>f</t>
    </r>
    <r>
      <rPr>
        <i/>
        <vertAlign val="subscript"/>
        <sz val="10"/>
        <rFont val="Arial"/>
        <family val="2"/>
      </rPr>
      <t>y</t>
    </r>
  </si>
  <si>
    <t>Reliability updating of RC floor beam (FORM, non-linear LSF)</t>
  </si>
  <si>
    <t>As</t>
  </si>
  <si>
    <t>fc</t>
  </si>
  <si>
    <t>N</t>
  </si>
  <si>
    <t>LN</t>
  </si>
  <si>
    <t>D</t>
  </si>
  <si>
    <t>pf =</t>
  </si>
  <si>
    <t>beta =</t>
  </si>
  <si>
    <t>XR</t>
  </si>
  <si>
    <t>fy</t>
  </si>
  <si>
    <t>XE</t>
  </si>
  <si>
    <t>MGc</t>
  </si>
  <si>
    <t>MGp</t>
  </si>
  <si>
    <t>GUM</t>
  </si>
  <si>
    <t xml:space="preserve">pf = </t>
  </si>
  <si>
    <t xml:space="preserve">beta = </t>
  </si>
  <si>
    <t xml:space="preserve">P [ H &gt; 0 ] = </t>
  </si>
  <si>
    <t>Dgn. value</t>
  </si>
  <si>
    <t>Correlation coefficient =</t>
  </si>
  <si>
    <t xml:space="preserve">Updated pf = </t>
  </si>
  <si>
    <t xml:space="preserve">Updated beta = </t>
  </si>
  <si>
    <r>
      <t>G = X</t>
    </r>
    <r>
      <rPr>
        <b/>
        <i/>
        <vertAlign val="subscript"/>
        <sz val="10"/>
        <color indexed="8"/>
        <rFont val="Arial"/>
        <family val="2"/>
      </rPr>
      <t>R</t>
    </r>
    <r>
      <rPr>
        <b/>
        <i/>
        <sz val="10"/>
        <color indexed="8"/>
        <rFont val="Arial"/>
        <family val="2"/>
      </rPr>
      <t>[A</t>
    </r>
    <r>
      <rPr>
        <b/>
        <i/>
        <vertAlign val="subscript"/>
        <sz val="10"/>
        <color indexed="8"/>
        <rFont val="Arial"/>
        <family val="2"/>
      </rPr>
      <t>s</t>
    </r>
    <r>
      <rPr>
        <b/>
        <i/>
        <sz val="10"/>
        <color indexed="8"/>
        <rFont val="Arial"/>
        <family val="2"/>
      </rPr>
      <t>f</t>
    </r>
    <r>
      <rPr>
        <b/>
        <i/>
        <vertAlign val="subscript"/>
        <sz val="10"/>
        <color indexed="8"/>
        <rFont val="Arial"/>
        <family val="2"/>
      </rPr>
      <t>y</t>
    </r>
    <r>
      <rPr>
        <b/>
        <i/>
        <sz val="10"/>
        <color indexed="8"/>
        <rFont val="Arial"/>
        <family val="2"/>
      </rPr>
      <t>d</t>
    </r>
    <r>
      <rPr>
        <b/>
        <i/>
        <vertAlign val="subscript"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- 0.5(A</t>
    </r>
    <r>
      <rPr>
        <b/>
        <i/>
        <vertAlign val="subscript"/>
        <sz val="10"/>
        <color indexed="8"/>
        <rFont val="Arial"/>
        <family val="2"/>
      </rPr>
      <t>s</t>
    </r>
    <r>
      <rPr>
        <b/>
        <i/>
        <sz val="10"/>
        <color indexed="8"/>
        <rFont val="Arial"/>
        <family val="2"/>
      </rPr>
      <t>f</t>
    </r>
    <r>
      <rPr>
        <b/>
        <i/>
        <vertAlign val="subscript"/>
        <sz val="10"/>
        <color indexed="8"/>
        <rFont val="Arial"/>
        <family val="2"/>
      </rPr>
      <t>y</t>
    </r>
    <r>
      <rPr>
        <b/>
        <i/>
        <sz val="10"/>
        <color indexed="8"/>
        <rFont val="Arial"/>
        <family val="2"/>
      </rPr>
      <t>)</t>
    </r>
    <r>
      <rPr>
        <b/>
        <i/>
        <vertAlign val="superscript"/>
        <sz val="10"/>
        <color indexed="8"/>
        <rFont val="Arial"/>
        <family val="2"/>
      </rPr>
      <t>2</t>
    </r>
    <r>
      <rPr>
        <b/>
        <i/>
        <sz val="10"/>
        <color indexed="8"/>
        <rFont val="Arial"/>
        <family val="2"/>
      </rPr>
      <t>/bf</t>
    </r>
    <r>
      <rPr>
        <b/>
        <i/>
        <vertAlign val="subscript"/>
        <sz val="10"/>
        <color indexed="8"/>
        <rFont val="Arial"/>
        <family val="2"/>
      </rPr>
      <t>c</t>
    </r>
    <r>
      <rPr>
        <b/>
        <i/>
        <sz val="10"/>
        <color indexed="8"/>
        <rFont val="Arial"/>
        <family val="2"/>
      </rPr>
      <t>] - X</t>
    </r>
    <r>
      <rPr>
        <b/>
        <i/>
        <vertAlign val="subscript"/>
        <sz val="10"/>
        <color indexed="8"/>
        <rFont val="Arial"/>
        <family val="2"/>
      </rPr>
      <t>E</t>
    </r>
    <r>
      <rPr>
        <b/>
        <i/>
        <sz val="10"/>
        <color indexed="8"/>
        <rFont val="Arial"/>
        <family val="2"/>
      </rPr>
      <t>(M</t>
    </r>
    <r>
      <rPr>
        <b/>
        <i/>
        <vertAlign val="subscript"/>
        <sz val="10"/>
        <color indexed="8"/>
        <rFont val="Arial"/>
        <family val="2"/>
      </rPr>
      <t>Gc</t>
    </r>
    <r>
      <rPr>
        <b/>
        <i/>
        <sz val="10"/>
        <color indexed="8"/>
        <rFont val="Arial"/>
        <family val="2"/>
      </rPr>
      <t xml:space="preserve"> + M</t>
    </r>
    <r>
      <rPr>
        <b/>
        <i/>
        <vertAlign val="subscript"/>
        <sz val="10"/>
        <color indexed="8"/>
        <rFont val="Arial"/>
        <family val="2"/>
      </rPr>
      <t>Gp</t>
    </r>
    <r>
      <rPr>
        <b/>
        <i/>
        <sz val="10"/>
        <color indexed="8"/>
        <rFont val="Arial"/>
        <family val="2"/>
      </rPr>
      <t xml:space="preserve"> + M</t>
    </r>
    <r>
      <rPr>
        <b/>
        <i/>
        <vertAlign val="subscript"/>
        <sz val="10"/>
        <color indexed="8"/>
        <rFont val="Arial"/>
        <family val="2"/>
      </rPr>
      <t>Q</t>
    </r>
    <r>
      <rPr>
        <b/>
        <i/>
        <sz val="10"/>
        <color indexed="8"/>
        <rFont val="Arial"/>
        <family val="2"/>
      </rPr>
      <t>)</t>
    </r>
  </si>
  <si>
    <r>
      <t>H = X</t>
    </r>
    <r>
      <rPr>
        <b/>
        <i/>
        <vertAlign val="subscript"/>
        <sz val="10"/>
        <color indexed="8"/>
        <rFont val="Arial"/>
        <family val="2"/>
      </rPr>
      <t>R</t>
    </r>
    <r>
      <rPr>
        <b/>
        <i/>
        <sz val="10"/>
        <color indexed="8"/>
        <rFont val="Arial"/>
        <family val="2"/>
      </rPr>
      <t>[A</t>
    </r>
    <r>
      <rPr>
        <b/>
        <i/>
        <vertAlign val="subscript"/>
        <sz val="10"/>
        <color indexed="8"/>
        <rFont val="Arial"/>
        <family val="2"/>
      </rPr>
      <t>s</t>
    </r>
    <r>
      <rPr>
        <b/>
        <i/>
        <sz val="10"/>
        <color indexed="8"/>
        <rFont val="Arial"/>
        <family val="2"/>
      </rPr>
      <t>f</t>
    </r>
    <r>
      <rPr>
        <b/>
        <i/>
        <vertAlign val="subscript"/>
        <sz val="10"/>
        <color indexed="8"/>
        <rFont val="Arial"/>
        <family val="2"/>
      </rPr>
      <t>y</t>
    </r>
    <r>
      <rPr>
        <b/>
        <i/>
        <sz val="10"/>
        <color indexed="8"/>
        <rFont val="Arial"/>
        <family val="2"/>
      </rPr>
      <t>d</t>
    </r>
    <r>
      <rPr>
        <b/>
        <i/>
        <vertAlign val="subscript"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- 0.5(A</t>
    </r>
    <r>
      <rPr>
        <b/>
        <i/>
        <vertAlign val="subscript"/>
        <sz val="10"/>
        <color indexed="8"/>
        <rFont val="Arial"/>
        <family val="2"/>
      </rPr>
      <t>s</t>
    </r>
    <r>
      <rPr>
        <b/>
        <i/>
        <sz val="10"/>
        <color indexed="8"/>
        <rFont val="Arial"/>
        <family val="2"/>
      </rPr>
      <t>f</t>
    </r>
    <r>
      <rPr>
        <b/>
        <i/>
        <vertAlign val="subscript"/>
        <sz val="10"/>
        <color indexed="8"/>
        <rFont val="Arial"/>
        <family val="2"/>
      </rPr>
      <t>y</t>
    </r>
    <r>
      <rPr>
        <b/>
        <i/>
        <sz val="10"/>
        <color indexed="8"/>
        <rFont val="Arial"/>
        <family val="2"/>
      </rPr>
      <t>)</t>
    </r>
    <r>
      <rPr>
        <b/>
        <i/>
        <vertAlign val="superscript"/>
        <sz val="10"/>
        <color indexed="8"/>
        <rFont val="Arial"/>
        <family val="2"/>
      </rPr>
      <t>2</t>
    </r>
    <r>
      <rPr>
        <b/>
        <i/>
        <sz val="10"/>
        <color indexed="8"/>
        <rFont val="Arial"/>
        <family val="2"/>
      </rPr>
      <t>/bf</t>
    </r>
    <r>
      <rPr>
        <b/>
        <i/>
        <vertAlign val="subscript"/>
        <sz val="10"/>
        <color indexed="8"/>
        <rFont val="Arial"/>
        <family val="2"/>
      </rPr>
      <t>c</t>
    </r>
    <r>
      <rPr>
        <b/>
        <i/>
        <sz val="10"/>
        <color indexed="8"/>
        <rFont val="Arial"/>
        <family val="2"/>
      </rPr>
      <t>]</t>
    </r>
    <r>
      <rPr>
        <b/>
        <i/>
        <vertAlign val="subscript"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- X</t>
    </r>
    <r>
      <rPr>
        <b/>
        <i/>
        <vertAlign val="subscript"/>
        <sz val="10"/>
        <color indexed="8"/>
        <rFont val="Arial"/>
        <family val="2"/>
      </rPr>
      <t>E</t>
    </r>
    <r>
      <rPr>
        <b/>
        <i/>
        <sz val="10"/>
        <color indexed="8"/>
        <rFont val="Arial"/>
        <family val="2"/>
      </rPr>
      <t>(M</t>
    </r>
    <r>
      <rPr>
        <b/>
        <i/>
        <vertAlign val="subscript"/>
        <sz val="10"/>
        <color indexed="8"/>
        <rFont val="Arial"/>
        <family val="2"/>
      </rPr>
      <t>Gc</t>
    </r>
    <r>
      <rPr>
        <b/>
        <i/>
        <sz val="10"/>
        <color indexed="8"/>
        <rFont val="Arial"/>
        <family val="2"/>
      </rPr>
      <t xml:space="preserve"> + M</t>
    </r>
    <r>
      <rPr>
        <b/>
        <i/>
        <vertAlign val="subscript"/>
        <sz val="10"/>
        <color indexed="8"/>
        <rFont val="Arial"/>
        <family val="2"/>
      </rPr>
      <t>Qpl</t>
    </r>
    <r>
      <rPr>
        <b/>
        <i/>
        <sz val="10"/>
        <color indexed="8"/>
        <rFont val="Arial"/>
        <family val="2"/>
      </rPr>
      <t>)</t>
    </r>
  </si>
  <si>
    <t>** Only for post-test analysis</t>
  </si>
  <si>
    <t>Index**</t>
  </si>
  <si>
    <r>
      <rPr>
        <b/>
        <i/>
        <sz val="10"/>
        <color indexed="8"/>
        <rFont val="Symbol"/>
        <family val="1"/>
      </rPr>
      <t>e</t>
    </r>
    <r>
      <rPr>
        <b/>
        <i/>
        <vertAlign val="subscript"/>
        <sz val="10"/>
        <color indexed="8"/>
        <rFont val="Arial"/>
        <family val="2"/>
      </rPr>
      <t>X</t>
    </r>
    <r>
      <rPr>
        <b/>
        <sz val="10"/>
        <color indexed="8"/>
        <rFont val="Arial"/>
        <family val="2"/>
      </rPr>
      <t> *</t>
    </r>
  </si>
  <si>
    <r>
      <rPr>
        <b/>
        <i/>
        <sz val="10"/>
        <color indexed="8"/>
        <rFont val="Symbol"/>
        <family val="1"/>
      </rPr>
      <t>s</t>
    </r>
    <r>
      <rPr>
        <b/>
        <i/>
        <vertAlign val="subscript"/>
        <sz val="10"/>
        <color indexed="8"/>
        <rFont val="Arial"/>
        <family val="2"/>
      </rPr>
      <t>lnX</t>
    </r>
    <r>
      <rPr>
        <b/>
        <sz val="10"/>
        <color indexed="8"/>
        <rFont val="Arial"/>
        <family val="2"/>
      </rPr>
      <t> *</t>
    </r>
  </si>
  <si>
    <t>* Only for Lognormal variables</t>
  </si>
  <si>
    <t>Proof load effect **</t>
  </si>
  <si>
    <t xml:space="preserve"> ‘This project has been funded with support from the European Commission.
This publication [communication] reflects the views only of the author, and the Commission cannot be held responsible for any use which may be made of the information contained therein.’</t>
  </si>
  <si>
    <t>Vocational Training in Assessment of Existing Structures</t>
  </si>
  <si>
    <t>Agreement number: CZ/11/LLP-LdV/TOI/134005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</si>
</sst>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0.0000E+00"/>
    <numFmt numFmtId="178" formatCode="0.000E+00"/>
    <numFmt numFmtId="179" formatCode="0.00000000"/>
    <numFmt numFmtId="180" formatCode="0.000000"/>
    <numFmt numFmtId="181" formatCode="0.0000000000"/>
    <numFmt numFmtId="182" formatCode="#,##0.0000\ &quot;€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i/>
      <sz val="10"/>
      <color indexed="8"/>
      <name val="Symbol"/>
      <family val="1"/>
    </font>
    <font>
      <b/>
      <i/>
      <vertAlign val="subscript"/>
      <sz val="10"/>
      <color indexed="8"/>
      <name val="Arial"/>
      <family val="2"/>
    </font>
    <font>
      <i/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i/>
      <vertAlign val="superscript"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 CE"/>
      <family val="0"/>
    </font>
    <font>
      <sz val="16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0000FF"/>
      <name val="Arial CE"/>
      <family val="0"/>
    </font>
    <font>
      <sz val="16"/>
      <color rgb="FF0000FF"/>
      <name val="Times New Roman"/>
      <family val="1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174" fontId="2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17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left"/>
    </xf>
    <xf numFmtId="174" fontId="3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/>
    </xf>
    <xf numFmtId="173" fontId="56" fillId="0" borderId="0" xfId="0" applyNumberFormat="1" applyFont="1" applyAlignment="1">
      <alignment/>
    </xf>
    <xf numFmtId="0" fontId="57" fillId="0" borderId="0" xfId="0" applyFont="1" applyAlignment="1">
      <alignment/>
    </xf>
    <xf numFmtId="174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56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 horizontal="right"/>
    </xf>
    <xf numFmtId="0" fontId="56" fillId="0" borderId="0" xfId="0" applyNumberFormat="1" applyFont="1" applyAlignment="1">
      <alignment/>
    </xf>
    <xf numFmtId="174" fontId="12" fillId="0" borderId="0" xfId="0" applyNumberFormat="1" applyFont="1" applyAlignment="1">
      <alignment horizontal="left"/>
    </xf>
    <xf numFmtId="174" fontId="2" fillId="0" borderId="0" xfId="0" applyNumberFormat="1" applyFont="1" applyFill="1" applyAlignment="1">
      <alignment horizontal="center"/>
    </xf>
    <xf numFmtId="178" fontId="56" fillId="0" borderId="0" xfId="0" applyNumberFormat="1" applyFont="1" applyAlignment="1">
      <alignment/>
    </xf>
    <xf numFmtId="173" fontId="3" fillId="0" borderId="0" xfId="0" applyNumberFormat="1" applyFont="1" applyAlignment="1">
      <alignment horizontal="center"/>
    </xf>
    <xf numFmtId="174" fontId="2" fillId="0" borderId="0" xfId="0" applyNumberFormat="1" applyFont="1" applyFill="1" applyAlignment="1">
      <alignment horizontal="left"/>
    </xf>
    <xf numFmtId="178" fontId="3" fillId="0" borderId="0" xfId="0" applyNumberFormat="1" applyFont="1" applyAlignment="1">
      <alignment horizontal="center"/>
    </xf>
    <xf numFmtId="174" fontId="2" fillId="0" borderId="0" xfId="0" applyNumberFormat="1" applyFont="1" applyFill="1" applyAlignment="1">
      <alignment horizontal="right"/>
    </xf>
    <xf numFmtId="174" fontId="3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right"/>
    </xf>
    <xf numFmtId="174" fontId="2" fillId="0" borderId="0" xfId="0" applyNumberFormat="1" applyFont="1" applyAlignment="1">
      <alignment horizontal="right"/>
    </xf>
    <xf numFmtId="17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right"/>
    </xf>
    <xf numFmtId="174" fontId="2" fillId="0" borderId="0" xfId="0" applyNumberFormat="1" applyFont="1" applyAlignment="1">
      <alignment/>
    </xf>
    <xf numFmtId="173" fontId="3" fillId="0" borderId="0" xfId="0" applyNumberFormat="1" applyFont="1" applyAlignment="1">
      <alignment horizontal="right"/>
    </xf>
    <xf numFmtId="0" fontId="54" fillId="0" borderId="0" xfId="0" applyFont="1" applyAlignment="1">
      <alignment horizontal="left"/>
    </xf>
    <xf numFmtId="0" fontId="53" fillId="0" borderId="0" xfId="0" applyFont="1" applyFill="1" applyAlignment="1">
      <alignment/>
    </xf>
    <xf numFmtId="175" fontId="3" fillId="0" borderId="0" xfId="0" applyNumberFormat="1" applyFont="1" applyAlignment="1">
      <alignment horizontal="center"/>
    </xf>
    <xf numFmtId="175" fontId="56" fillId="0" borderId="0" xfId="0" applyNumberFormat="1" applyFont="1" applyAlignment="1">
      <alignment horizontal="right"/>
    </xf>
    <xf numFmtId="175" fontId="3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left"/>
    </xf>
    <xf numFmtId="174" fontId="54" fillId="0" borderId="0" xfId="0" applyNumberFormat="1" applyFont="1" applyAlignment="1">
      <alignment/>
    </xf>
    <xf numFmtId="182" fontId="3" fillId="0" borderId="0" xfId="0" applyNumberFormat="1" applyFont="1" applyAlignment="1">
      <alignment horizontal="center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174" fontId="3" fillId="0" borderId="0" xfId="0" applyNumberFormat="1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174" fontId="3" fillId="0" borderId="0" xfId="0" applyNumberFormat="1" applyFont="1" applyAlignment="1">
      <alignment horizontal="right" vertical="center"/>
    </xf>
    <xf numFmtId="174" fontId="3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74" fontId="2" fillId="0" borderId="0" xfId="0" applyNumberFormat="1" applyFont="1" applyAlignment="1">
      <alignment horizontal="left" vertical="center"/>
    </xf>
    <xf numFmtId="177" fontId="54" fillId="0" borderId="0" xfId="0" applyNumberFormat="1" applyFont="1" applyAlignment="1">
      <alignment horizontal="left"/>
    </xf>
    <xf numFmtId="177" fontId="3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left"/>
    </xf>
    <xf numFmtId="173" fontId="3" fillId="0" borderId="0" xfId="0" applyNumberFormat="1" applyFont="1" applyAlignment="1">
      <alignment horizontal="left" vertical="center"/>
    </xf>
    <xf numFmtId="175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left"/>
    </xf>
    <xf numFmtId="178" fontId="2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/>
    </xf>
    <xf numFmtId="174" fontId="3" fillId="0" borderId="0" xfId="0" applyNumberFormat="1" applyFont="1" applyFill="1" applyAlignment="1">
      <alignment horizontal="right"/>
    </xf>
    <xf numFmtId="17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/>
    </xf>
    <xf numFmtId="181" fontId="3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55" fillId="0" borderId="0" xfId="0" applyFont="1" applyAlignment="1">
      <alignment vertical="center"/>
    </xf>
    <xf numFmtId="178" fontId="2" fillId="7" borderId="10" xfId="0" applyNumberFormat="1" applyFont="1" applyFill="1" applyBorder="1" applyAlignment="1">
      <alignment horizontal="left" vertical="center"/>
    </xf>
    <xf numFmtId="174" fontId="2" fillId="7" borderId="10" xfId="0" applyNumberFormat="1" applyFont="1" applyFill="1" applyBorder="1" applyAlignment="1">
      <alignment horizontal="left" vertical="center"/>
    </xf>
    <xf numFmtId="2" fontId="2" fillId="7" borderId="11" xfId="0" applyNumberFormat="1" applyFont="1" applyFill="1" applyBorder="1" applyAlignment="1">
      <alignment horizontal="left" vertical="center"/>
    </xf>
    <xf numFmtId="2" fontId="3" fillId="0" borderId="12" xfId="0" applyNumberFormat="1" applyFont="1" applyBorder="1" applyAlignment="1">
      <alignment horizontal="center"/>
    </xf>
    <xf numFmtId="2" fontId="2" fillId="4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right" vertical="center"/>
    </xf>
    <xf numFmtId="2" fontId="2" fillId="7" borderId="11" xfId="0" applyNumberFormat="1" applyFont="1" applyFill="1" applyBorder="1" applyAlignment="1">
      <alignment horizontal="left"/>
    </xf>
    <xf numFmtId="2" fontId="2" fillId="7" borderId="10" xfId="0" applyNumberFormat="1" applyFont="1" applyFill="1" applyBorder="1" applyAlignment="1">
      <alignment horizontal="left"/>
    </xf>
    <xf numFmtId="173" fontId="3" fillId="7" borderId="14" xfId="0" applyNumberFormat="1" applyFont="1" applyFill="1" applyBorder="1" applyAlignment="1">
      <alignment horizontal="left" vertical="center"/>
    </xf>
    <xf numFmtId="178" fontId="2" fillId="7" borderId="14" xfId="0" applyNumberFormat="1" applyFont="1" applyFill="1" applyBorder="1" applyAlignment="1">
      <alignment horizontal="left" vertical="center"/>
    </xf>
    <xf numFmtId="173" fontId="2" fillId="7" borderId="14" xfId="0" applyNumberFormat="1" applyFont="1" applyFill="1" applyBorder="1" applyAlignment="1">
      <alignment horizontal="left" vertical="center"/>
    </xf>
    <xf numFmtId="178" fontId="2" fillId="7" borderId="10" xfId="0" applyNumberFormat="1" applyFont="1" applyFill="1" applyBorder="1" applyAlignment="1">
      <alignment horizontal="left"/>
    </xf>
    <xf numFmtId="174" fontId="2" fillId="7" borderId="10" xfId="0" applyNumberFormat="1" applyFont="1" applyFill="1" applyBorder="1" applyAlignment="1">
      <alignment horizontal="left"/>
    </xf>
    <xf numFmtId="175" fontId="2" fillId="7" borderId="11" xfId="0" applyNumberFormat="1" applyFont="1" applyFill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174" fontId="3" fillId="0" borderId="15" xfId="0" applyNumberFormat="1" applyFont="1" applyBorder="1" applyAlignment="1">
      <alignment vertical="center"/>
    </xf>
    <xf numFmtId="174" fontId="3" fillId="0" borderId="15" xfId="0" applyNumberFormat="1" applyFont="1" applyBorder="1" applyAlignment="1">
      <alignment/>
    </xf>
    <xf numFmtId="174" fontId="3" fillId="0" borderId="16" xfId="0" applyNumberFormat="1" applyFont="1" applyBorder="1" applyAlignment="1">
      <alignment/>
    </xf>
    <xf numFmtId="0" fontId="56" fillId="0" borderId="17" xfId="0" applyFont="1" applyBorder="1" applyAlignment="1">
      <alignment/>
    </xf>
    <xf numFmtId="174" fontId="3" fillId="0" borderId="17" xfId="0" applyNumberFormat="1" applyFont="1" applyBorder="1" applyAlignment="1">
      <alignment horizontal="center"/>
    </xf>
    <xf numFmtId="0" fontId="57" fillId="0" borderId="17" xfId="0" applyFont="1" applyBorder="1" applyAlignment="1">
      <alignment/>
    </xf>
    <xf numFmtId="0" fontId="56" fillId="0" borderId="17" xfId="0" applyNumberFormat="1" applyFont="1" applyBorder="1" applyAlignment="1">
      <alignment/>
    </xf>
    <xf numFmtId="2" fontId="56" fillId="0" borderId="17" xfId="0" applyNumberFormat="1" applyFont="1" applyBorder="1" applyAlignment="1">
      <alignment/>
    </xf>
    <xf numFmtId="0" fontId="5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174" fontId="3" fillId="0" borderId="16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174" fontId="3" fillId="0" borderId="15" xfId="0" applyNumberFormat="1" applyFont="1" applyBorder="1" applyAlignment="1">
      <alignment horizontal="right" vertical="center"/>
    </xf>
    <xf numFmtId="174" fontId="3" fillId="0" borderId="16" xfId="0" applyNumberFormat="1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left" vertical="center"/>
    </xf>
    <xf numFmtId="2" fontId="3" fillId="0" borderId="20" xfId="0" applyNumberFormat="1" applyFont="1" applyBorder="1" applyAlignment="1">
      <alignment horizontal="left" vertical="center"/>
    </xf>
    <xf numFmtId="174" fontId="3" fillId="0" borderId="20" xfId="0" applyNumberFormat="1" applyFont="1" applyBorder="1" applyAlignment="1">
      <alignment horizontal="left" vertical="center"/>
    </xf>
    <xf numFmtId="174" fontId="3" fillId="0" borderId="21" xfId="0" applyNumberFormat="1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174" fontId="3" fillId="0" borderId="20" xfId="0" applyNumberFormat="1" applyFont="1" applyBorder="1" applyAlignment="1">
      <alignment horizontal="right" vertical="center"/>
    </xf>
    <xf numFmtId="174" fontId="3" fillId="0" borderId="21" xfId="0" applyNumberFormat="1" applyFont="1" applyBorder="1" applyAlignment="1">
      <alignment horizontal="right" vertical="center"/>
    </xf>
    <xf numFmtId="2" fontId="3" fillId="0" borderId="19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174" fontId="3" fillId="0" borderId="20" xfId="0" applyNumberFormat="1" applyFont="1" applyBorder="1" applyAlignment="1">
      <alignment vertical="center"/>
    </xf>
    <xf numFmtId="174" fontId="3" fillId="0" borderId="20" xfId="0" applyNumberFormat="1" applyFont="1" applyBorder="1" applyAlignment="1">
      <alignment/>
    </xf>
    <xf numFmtId="174" fontId="3" fillId="0" borderId="21" xfId="0" applyNumberFormat="1" applyFont="1" applyBorder="1" applyAlignment="1">
      <alignment/>
    </xf>
    <xf numFmtId="174" fontId="2" fillId="7" borderId="11" xfId="0" applyNumberFormat="1" applyFont="1" applyFill="1" applyBorder="1" applyAlignment="1">
      <alignment horizontal="left"/>
    </xf>
    <xf numFmtId="174" fontId="3" fillId="7" borderId="10" xfId="0" applyNumberFormat="1" applyFont="1" applyFill="1" applyBorder="1" applyAlignment="1">
      <alignment horizontal="center"/>
    </xf>
    <xf numFmtId="174" fontId="3" fillId="7" borderId="14" xfId="0" applyNumberFormat="1" applyFont="1" applyFill="1" applyBorder="1" applyAlignment="1">
      <alignment horizontal="left"/>
    </xf>
    <xf numFmtId="0" fontId="54" fillId="7" borderId="11" xfId="0" applyFont="1" applyFill="1" applyBorder="1" applyAlignment="1">
      <alignment vertical="center"/>
    </xf>
    <xf numFmtId="0" fontId="56" fillId="7" borderId="10" xfId="0" applyFont="1" applyFill="1" applyBorder="1" applyAlignment="1">
      <alignment vertical="center"/>
    </xf>
    <xf numFmtId="0" fontId="56" fillId="7" borderId="14" xfId="0" applyFont="1" applyFill="1" applyBorder="1" applyAlignment="1">
      <alignment vertical="center"/>
    </xf>
    <xf numFmtId="0" fontId="54" fillId="7" borderId="13" xfId="0" applyFont="1" applyFill="1" applyBorder="1" applyAlignment="1">
      <alignment vertical="center"/>
    </xf>
    <xf numFmtId="0" fontId="55" fillId="7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4" fillId="7" borderId="13" xfId="0" applyFont="1" applyFill="1" applyBorder="1" applyAlignment="1">
      <alignment horizontal="center" vertical="center"/>
    </xf>
    <xf numFmtId="178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vertical="center"/>
    </xf>
    <xf numFmtId="174" fontId="2" fillId="0" borderId="0" xfId="0" applyNumberFormat="1" applyFont="1" applyAlignment="1">
      <alignment horizontal="left"/>
    </xf>
    <xf numFmtId="174" fontId="2" fillId="0" borderId="0" xfId="0" applyNumberFormat="1" applyFont="1" applyAlignment="1">
      <alignment horizontal="left" vertical="center"/>
    </xf>
    <xf numFmtId="0" fontId="59" fillId="0" borderId="0" xfId="0" applyFont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vertical="center" wrapText="1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2</xdr:col>
      <xdr:colOff>495300</xdr:colOff>
      <xdr:row>3</xdr:row>
      <xdr:rowOff>85725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rcRect b="10295"/>
        <a:stretch>
          <a:fillRect/>
        </a:stretch>
      </xdr:blipFill>
      <xdr:spPr>
        <a:xfrm>
          <a:off x="152400" y="76200"/>
          <a:ext cx="1876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U82"/>
  <sheetViews>
    <sheetView tabSelected="1" view="pageBreakPreview" zoomScale="60" zoomScaleNormal="90" zoomScalePageLayoutView="0" workbookViewId="0" topLeftCell="A1">
      <selection activeCell="F15" sqref="F15"/>
    </sheetView>
  </sheetViews>
  <sheetFormatPr defaultColWidth="11.421875" defaultRowHeight="15"/>
  <cols>
    <col min="1" max="1" width="11.8515625" style="3" customWidth="1"/>
    <col min="2" max="2" width="11.140625" style="3" customWidth="1"/>
    <col min="3" max="3" width="15.57421875" style="3" customWidth="1"/>
    <col min="4" max="4" width="10.8515625" style="3" customWidth="1"/>
    <col min="5" max="5" width="10.7109375" style="3" customWidth="1"/>
    <col min="6" max="6" width="9.57421875" style="3" customWidth="1"/>
    <col min="7" max="7" width="10.421875" style="3" customWidth="1"/>
    <col min="8" max="8" width="9.57421875" style="3" customWidth="1"/>
    <col min="9" max="10" width="10.28125" style="3" customWidth="1"/>
    <col min="11" max="11" width="10.00390625" style="3" customWidth="1"/>
    <col min="12" max="13" width="12.57421875" style="3" bestFit="1" customWidth="1"/>
    <col min="14" max="14" width="11.421875" style="3" customWidth="1"/>
    <col min="15" max="16" width="11.57421875" style="3" bestFit="1" customWidth="1"/>
    <col min="17" max="17" width="12.57421875" style="3" bestFit="1" customWidth="1"/>
    <col min="18" max="20" width="11.421875" style="3" customWidth="1"/>
    <col min="21" max="21" width="13.140625" style="3" bestFit="1" customWidth="1"/>
    <col min="22" max="22" width="12.57421875" style="3" bestFit="1" customWidth="1"/>
    <col min="23" max="23" width="11.421875" style="3" customWidth="1"/>
    <col min="24" max="24" width="14.00390625" style="3" customWidth="1"/>
    <col min="25" max="25" width="13.28125" style="3" customWidth="1"/>
    <col min="26" max="28" width="11.421875" style="3" customWidth="1"/>
    <col min="29" max="29" width="12.8515625" style="3" customWidth="1"/>
    <col min="30" max="31" width="11.421875" style="3" customWidth="1"/>
    <col min="32" max="32" width="12.421875" style="3" bestFit="1" customWidth="1"/>
    <col min="33" max="33" width="13.140625" style="3" bestFit="1" customWidth="1"/>
    <col min="34" max="34" width="11.421875" style="3" customWidth="1"/>
    <col min="35" max="35" width="13.57421875" style="1" customWidth="1"/>
    <col min="36" max="36" width="8.8515625" style="3" customWidth="1"/>
    <col min="37" max="37" width="8.421875" style="3" customWidth="1"/>
    <col min="38" max="38" width="9.57421875" style="3" customWidth="1"/>
    <col min="39" max="39" width="8.8515625" style="3" customWidth="1"/>
    <col min="40" max="41" width="8.421875" style="3" customWidth="1"/>
    <col min="42" max="42" width="9.57421875" style="3" customWidth="1"/>
    <col min="43" max="16384" width="11.421875" style="3" customWidth="1"/>
  </cols>
  <sheetData>
    <row r="1" ht="12.75"/>
    <row r="2" ht="20.25">
      <c r="D2" s="143" t="s">
        <v>71</v>
      </c>
    </row>
    <row r="3" ht="15.75">
      <c r="D3" s="144" t="s">
        <v>72</v>
      </c>
    </row>
    <row r="4" ht="12.75"/>
    <row r="5" spans="1:43" ht="13.5">
      <c r="A5" s="21" t="s">
        <v>41</v>
      </c>
      <c r="AA5" s="13"/>
      <c r="AH5" s="31"/>
      <c r="AQ5" s="31"/>
    </row>
    <row r="6" spans="26:43" ht="13.5">
      <c r="Z6" s="31"/>
      <c r="AA6" s="68"/>
      <c r="AB6" s="39"/>
      <c r="AC6" s="17"/>
      <c r="AD6" s="31"/>
      <c r="AE6" s="28"/>
      <c r="AF6" s="31"/>
      <c r="AG6" s="31"/>
      <c r="AH6" s="31"/>
      <c r="AQ6" s="31"/>
    </row>
    <row r="7" spans="1:43" s="2" customFormat="1" ht="13.5">
      <c r="A7" s="7" t="s">
        <v>6</v>
      </c>
      <c r="B7" s="9"/>
      <c r="C7" s="9"/>
      <c r="D7" s="9"/>
      <c r="E7" s="9"/>
      <c r="P7" s="7"/>
      <c r="Q7" s="7"/>
      <c r="R7" s="7"/>
      <c r="S7" s="46"/>
      <c r="T7" s="46"/>
      <c r="U7" s="38"/>
      <c r="V7" s="7"/>
      <c r="W7" s="46"/>
      <c r="X7" s="38"/>
      <c r="Y7" s="54"/>
      <c r="Z7" s="32"/>
      <c r="AA7" s="7"/>
      <c r="AB7" s="21"/>
      <c r="AC7" s="7"/>
      <c r="AE7" s="7"/>
      <c r="AG7" s="7"/>
      <c r="AH7" s="39"/>
      <c r="AQ7" s="39"/>
    </row>
    <row r="8" spans="1:43" s="2" customFormat="1" ht="15">
      <c r="A8" s="130" t="s">
        <v>3</v>
      </c>
      <c r="B8" s="131"/>
      <c r="C8" s="132"/>
      <c r="D8" s="133" t="s">
        <v>0</v>
      </c>
      <c r="E8" s="133" t="s">
        <v>4</v>
      </c>
      <c r="F8" s="133" t="s">
        <v>7</v>
      </c>
      <c r="G8" s="134" t="s">
        <v>8</v>
      </c>
      <c r="H8" s="134" t="s">
        <v>9</v>
      </c>
      <c r="I8" s="134" t="s">
        <v>10</v>
      </c>
      <c r="J8" s="134" t="s">
        <v>11</v>
      </c>
      <c r="K8" s="134" t="s">
        <v>12</v>
      </c>
      <c r="L8" s="135" t="s">
        <v>66</v>
      </c>
      <c r="M8" s="135" t="s">
        <v>67</v>
      </c>
      <c r="N8" s="136" t="s">
        <v>65</v>
      </c>
      <c r="O8" s="8"/>
      <c r="P8" s="7"/>
      <c r="Q8" s="52"/>
      <c r="R8" s="52"/>
      <c r="S8" s="7"/>
      <c r="T8" s="46"/>
      <c r="U8" s="16"/>
      <c r="V8" s="16"/>
      <c r="W8" s="9"/>
      <c r="X8" s="46"/>
      <c r="Y8" s="38"/>
      <c r="Z8" s="32"/>
      <c r="AA8" s="38"/>
      <c r="AB8" s="32"/>
      <c r="AC8" s="33"/>
      <c r="AD8" s="9"/>
      <c r="AE8" s="38"/>
      <c r="AF8" s="32"/>
      <c r="AG8" s="32"/>
      <c r="AH8" s="39"/>
      <c r="AQ8" s="39"/>
    </row>
    <row r="9" spans="1:43" s="2" customFormat="1" ht="15">
      <c r="A9" s="9" t="s">
        <v>29</v>
      </c>
      <c r="B9" s="9"/>
      <c r="C9" s="9"/>
      <c r="D9" s="12" t="s">
        <v>33</v>
      </c>
      <c r="E9" s="9" t="s">
        <v>1</v>
      </c>
      <c r="F9" s="5" t="s">
        <v>45</v>
      </c>
      <c r="G9" s="23">
        <v>1</v>
      </c>
      <c r="H9" s="9">
        <v>1</v>
      </c>
      <c r="I9" s="9">
        <v>0.05</v>
      </c>
      <c r="J9" s="23">
        <f>H9*G9</f>
        <v>1</v>
      </c>
      <c r="K9" s="10">
        <f aca="true" t="shared" si="0" ref="K9:K19">I9*J9</f>
        <v>0.05</v>
      </c>
      <c r="L9" s="3">
        <f>SQRT(1+I9^2)</f>
        <v>1.0012492197250393</v>
      </c>
      <c r="M9" s="14">
        <f>SQRT(LN(1+I9^2))</f>
        <v>0.049968792246632754</v>
      </c>
      <c r="N9" s="107">
        <v>1</v>
      </c>
      <c r="O9" s="15"/>
      <c r="P9" s="47"/>
      <c r="Q9" s="49"/>
      <c r="R9" s="22"/>
      <c r="S9" s="9"/>
      <c r="T9" s="47"/>
      <c r="U9" s="49"/>
      <c r="V9" s="49"/>
      <c r="W9" s="9"/>
      <c r="X9" s="46"/>
      <c r="Y9" s="18"/>
      <c r="Z9" s="41"/>
      <c r="AA9" s="38"/>
      <c r="AB9" s="22"/>
      <c r="AC9" s="22"/>
      <c r="AD9" s="3"/>
      <c r="AE9" s="38"/>
      <c r="AF9" s="22"/>
      <c r="AG9" s="22"/>
      <c r="AH9" s="39"/>
      <c r="AQ9" s="39"/>
    </row>
    <row r="10" spans="1:33" s="2" customFormat="1" ht="15.75">
      <c r="A10" s="9" t="s">
        <v>23</v>
      </c>
      <c r="B10" s="9"/>
      <c r="C10" s="9"/>
      <c r="D10" s="12" t="s">
        <v>32</v>
      </c>
      <c r="E10" s="9" t="s">
        <v>37</v>
      </c>
      <c r="F10" s="9" t="s">
        <v>44</v>
      </c>
      <c r="G10" s="26">
        <v>0.00165876092109541</v>
      </c>
      <c r="H10" s="9">
        <v>1</v>
      </c>
      <c r="I10" s="9">
        <v>0.02</v>
      </c>
      <c r="J10" s="26">
        <f aca="true" t="shared" si="1" ref="J10:J19">H10*G10</f>
        <v>0.00165876092109541</v>
      </c>
      <c r="K10" s="10">
        <f t="shared" si="0"/>
        <v>3.31752184219082E-05</v>
      </c>
      <c r="L10" s="3"/>
      <c r="M10" s="14"/>
      <c r="N10" s="107"/>
      <c r="O10" s="14"/>
      <c r="P10" s="47"/>
      <c r="Q10" s="49"/>
      <c r="R10" s="22"/>
      <c r="S10" s="9"/>
      <c r="T10" s="47"/>
      <c r="U10" s="49"/>
      <c r="V10" s="49"/>
      <c r="W10" s="9"/>
      <c r="X10" s="46"/>
      <c r="Y10" s="18"/>
      <c r="Z10" s="41"/>
      <c r="AA10" s="38"/>
      <c r="AB10" s="22"/>
      <c r="AC10" s="22"/>
      <c r="AE10" s="38"/>
      <c r="AF10" s="22"/>
      <c r="AG10" s="22"/>
    </row>
    <row r="11" spans="1:33" s="2" customFormat="1" ht="15.75">
      <c r="A11" s="9" t="s">
        <v>22</v>
      </c>
      <c r="B11" s="9"/>
      <c r="C11" s="9"/>
      <c r="D11" s="24" t="s">
        <v>40</v>
      </c>
      <c r="E11" s="9" t="s">
        <v>14</v>
      </c>
      <c r="F11" s="5" t="s">
        <v>45</v>
      </c>
      <c r="G11" s="23">
        <v>500000</v>
      </c>
      <c r="H11" s="9">
        <v>1.12</v>
      </c>
      <c r="I11" s="9">
        <v>0.053</v>
      </c>
      <c r="J11" s="23">
        <f t="shared" si="1"/>
        <v>560000</v>
      </c>
      <c r="K11" s="10">
        <f t="shared" si="0"/>
        <v>29680</v>
      </c>
      <c r="L11" s="3">
        <f>SQRT(1+I11^2)</f>
        <v>1.0014035150727203</v>
      </c>
      <c r="M11" s="14">
        <f>SQRT(LN(1+I11^2))</f>
        <v>0.052962837273794264</v>
      </c>
      <c r="N11" s="107"/>
      <c r="O11" s="15"/>
      <c r="P11" s="47"/>
      <c r="Q11" s="49"/>
      <c r="R11" s="22"/>
      <c r="S11" s="9"/>
      <c r="T11" s="47"/>
      <c r="U11" s="49"/>
      <c r="V11" s="49"/>
      <c r="W11" s="9"/>
      <c r="X11" s="46"/>
      <c r="Y11" s="18"/>
      <c r="Z11" s="41"/>
      <c r="AA11" s="38"/>
      <c r="AB11" s="22"/>
      <c r="AC11" s="22"/>
      <c r="AE11" s="38"/>
      <c r="AF11" s="22"/>
      <c r="AG11" s="22"/>
    </row>
    <row r="12" spans="1:33" s="2" customFormat="1" ht="13.5">
      <c r="A12" s="9" t="s">
        <v>24</v>
      </c>
      <c r="B12" s="9"/>
      <c r="C12" s="9"/>
      <c r="D12" s="12" t="s">
        <v>25</v>
      </c>
      <c r="E12" s="9" t="s">
        <v>26</v>
      </c>
      <c r="F12" s="9" t="s">
        <v>44</v>
      </c>
      <c r="G12" s="23">
        <v>0.275</v>
      </c>
      <c r="H12" s="9">
        <v>1</v>
      </c>
      <c r="I12" s="9">
        <v>0.04</v>
      </c>
      <c r="J12" s="23">
        <f>H12*G12</f>
        <v>0.275</v>
      </c>
      <c r="K12" s="10">
        <f t="shared" si="0"/>
        <v>0.011000000000000001</v>
      </c>
      <c r="L12" s="3"/>
      <c r="M12" s="14"/>
      <c r="N12" s="107"/>
      <c r="O12" s="15"/>
      <c r="P12" s="47"/>
      <c r="Q12" s="49"/>
      <c r="R12" s="22"/>
      <c r="S12" s="9"/>
      <c r="T12" s="47"/>
      <c r="U12" s="49"/>
      <c r="V12" s="49"/>
      <c r="W12" s="9"/>
      <c r="X12" s="46"/>
      <c r="Y12" s="18"/>
      <c r="Z12" s="41"/>
      <c r="AA12" s="38"/>
      <c r="AB12" s="22"/>
      <c r="AC12" s="22"/>
      <c r="AE12" s="13"/>
      <c r="AF12" s="6"/>
      <c r="AG12" s="6"/>
    </row>
    <row r="13" spans="1:33" s="2" customFormat="1" ht="13.5">
      <c r="A13" s="9" t="s">
        <v>27</v>
      </c>
      <c r="B13" s="9"/>
      <c r="C13" s="9"/>
      <c r="D13" s="12" t="s">
        <v>28</v>
      </c>
      <c r="E13" s="9" t="s">
        <v>26</v>
      </c>
      <c r="F13" s="9" t="s">
        <v>44</v>
      </c>
      <c r="G13" s="9">
        <v>0.8</v>
      </c>
      <c r="H13" s="9">
        <v>1</v>
      </c>
      <c r="I13" s="9">
        <v>0.03</v>
      </c>
      <c r="J13" s="23">
        <f>H13*G13</f>
        <v>0.8</v>
      </c>
      <c r="K13" s="10">
        <f t="shared" si="0"/>
        <v>0.024</v>
      </c>
      <c r="N13" s="107"/>
      <c r="O13" s="14"/>
      <c r="P13" s="47"/>
      <c r="Q13" s="49"/>
      <c r="R13" s="22"/>
      <c r="S13" s="9"/>
      <c r="T13" s="47"/>
      <c r="U13" s="49"/>
      <c r="V13" s="49"/>
      <c r="W13" s="9"/>
      <c r="X13" s="46"/>
      <c r="Y13" s="18"/>
      <c r="Z13" s="41"/>
      <c r="AA13" s="13"/>
      <c r="AB13" s="6"/>
      <c r="AC13" s="22"/>
      <c r="AE13" s="38"/>
      <c r="AF13" s="22"/>
      <c r="AG13" s="22"/>
    </row>
    <row r="14" spans="1:33" ht="15.75">
      <c r="A14" s="9" t="s">
        <v>21</v>
      </c>
      <c r="D14" s="12" t="s">
        <v>31</v>
      </c>
      <c r="E14" s="9" t="s">
        <v>14</v>
      </c>
      <c r="F14" s="9" t="s">
        <v>45</v>
      </c>
      <c r="G14" s="23">
        <v>24900</v>
      </c>
      <c r="H14" s="9">
        <v>1</v>
      </c>
      <c r="I14" s="9">
        <v>0.1675</v>
      </c>
      <c r="J14" s="23">
        <f>H14*G14</f>
        <v>24900</v>
      </c>
      <c r="K14" s="10">
        <f t="shared" si="0"/>
        <v>4170.75</v>
      </c>
      <c r="L14" s="3">
        <f>SQRT(1+I14^2)</f>
        <v>1.0139310874019003</v>
      </c>
      <c r="M14" s="14">
        <f>SQRT(LN(1+I14^2))</f>
        <v>0.16634266871382264</v>
      </c>
      <c r="N14" s="108"/>
      <c r="O14" s="15"/>
      <c r="P14" s="48"/>
      <c r="Q14" s="50"/>
      <c r="R14" s="6"/>
      <c r="T14" s="48"/>
      <c r="U14" s="50"/>
      <c r="V14" s="50"/>
      <c r="X14" s="53"/>
      <c r="Y14" s="5"/>
      <c r="Z14" s="42"/>
      <c r="AA14" s="38"/>
      <c r="AB14" s="22"/>
      <c r="AC14" s="22"/>
      <c r="AD14" s="2"/>
      <c r="AE14" s="13"/>
      <c r="AF14" s="6"/>
      <c r="AG14" s="6"/>
    </row>
    <row r="15" spans="1:33" s="2" customFormat="1" ht="15">
      <c r="A15" s="9" t="s">
        <v>5</v>
      </c>
      <c r="B15" s="9"/>
      <c r="C15" s="9"/>
      <c r="D15" s="12" t="s">
        <v>36</v>
      </c>
      <c r="E15" s="9" t="s">
        <v>1</v>
      </c>
      <c r="F15" s="9" t="s">
        <v>45</v>
      </c>
      <c r="G15" s="9">
        <v>1</v>
      </c>
      <c r="H15" s="9">
        <v>1</v>
      </c>
      <c r="I15" s="9">
        <v>0.1</v>
      </c>
      <c r="J15" s="23">
        <f t="shared" si="1"/>
        <v>1</v>
      </c>
      <c r="K15" s="10">
        <f t="shared" si="0"/>
        <v>0.1</v>
      </c>
      <c r="L15" s="3">
        <f>SQRT(1+I15^2)</f>
        <v>1.004987562112089</v>
      </c>
      <c r="M15" s="14">
        <f>SQRT(LN(1+I15^2))</f>
        <v>0.0997513451195927</v>
      </c>
      <c r="N15" s="107">
        <v>1</v>
      </c>
      <c r="O15" s="15"/>
      <c r="P15" s="47"/>
      <c r="Q15" s="49"/>
      <c r="R15" s="22"/>
      <c r="S15" s="9"/>
      <c r="T15" s="47"/>
      <c r="U15" s="49"/>
      <c r="V15" s="49"/>
      <c r="W15" s="9"/>
      <c r="X15" s="18"/>
      <c r="Y15" s="22"/>
      <c r="Z15" s="41"/>
      <c r="AA15" s="13"/>
      <c r="AB15" s="6"/>
      <c r="AC15" s="6"/>
      <c r="AE15" s="13"/>
      <c r="AF15" s="6"/>
      <c r="AG15" s="6"/>
    </row>
    <row r="16" spans="1:33" ht="15">
      <c r="A16" s="9" t="s">
        <v>38</v>
      </c>
      <c r="D16" s="12" t="s">
        <v>34</v>
      </c>
      <c r="E16" s="9" t="s">
        <v>30</v>
      </c>
      <c r="F16" s="9" t="s">
        <v>44</v>
      </c>
      <c r="G16" s="11">
        <v>68.476761025</v>
      </c>
      <c r="H16" s="9">
        <v>1</v>
      </c>
      <c r="I16" s="9">
        <v>0.04</v>
      </c>
      <c r="J16" s="11">
        <f t="shared" si="1"/>
        <v>68.476761025</v>
      </c>
      <c r="K16" s="10">
        <f t="shared" si="0"/>
        <v>2.739070441</v>
      </c>
      <c r="N16" s="108"/>
      <c r="O16" s="14"/>
      <c r="P16" s="48"/>
      <c r="Q16" s="50"/>
      <c r="R16" s="6"/>
      <c r="T16" s="48"/>
      <c r="U16" s="50"/>
      <c r="V16" s="50"/>
      <c r="X16" s="5"/>
      <c r="Y16" s="18"/>
      <c r="Z16" s="42"/>
      <c r="AA16" s="13"/>
      <c r="AB16" s="6"/>
      <c r="AC16" s="6"/>
      <c r="AE16" s="13"/>
      <c r="AF16" s="6"/>
      <c r="AG16" s="6"/>
    </row>
    <row r="17" spans="1:33" ht="15">
      <c r="A17" s="9" t="s">
        <v>39</v>
      </c>
      <c r="C17" s="1"/>
      <c r="D17" s="12" t="s">
        <v>35</v>
      </c>
      <c r="E17" s="9" t="s">
        <v>30</v>
      </c>
      <c r="F17" s="9" t="s">
        <v>44</v>
      </c>
      <c r="G17" s="11">
        <v>44.1785555</v>
      </c>
      <c r="H17" s="9">
        <v>1</v>
      </c>
      <c r="I17" s="9">
        <v>0.1</v>
      </c>
      <c r="J17" s="11">
        <f t="shared" si="1"/>
        <v>44.1785555</v>
      </c>
      <c r="K17" s="10">
        <f t="shared" si="0"/>
        <v>4.4178555500000005</v>
      </c>
      <c r="L17" s="45"/>
      <c r="N17" s="108">
        <v>0</v>
      </c>
      <c r="O17" s="15"/>
      <c r="P17" s="48"/>
      <c r="Q17" s="50"/>
      <c r="R17" s="6"/>
      <c r="T17" s="48"/>
      <c r="U17" s="50"/>
      <c r="V17" s="50"/>
      <c r="X17" s="5"/>
      <c r="Y17" s="55"/>
      <c r="Z17" s="42"/>
      <c r="AA17" s="13"/>
      <c r="AB17" s="6"/>
      <c r="AC17" s="6"/>
      <c r="AE17" s="13"/>
      <c r="AF17" s="6"/>
      <c r="AG17" s="6"/>
    </row>
    <row r="18" spans="1:33" ht="15">
      <c r="A18" s="9" t="s">
        <v>13</v>
      </c>
      <c r="D18" s="12" t="s">
        <v>15</v>
      </c>
      <c r="E18" s="9" t="s">
        <v>30</v>
      </c>
      <c r="F18" s="9" t="s">
        <v>54</v>
      </c>
      <c r="G18" s="11">
        <v>44.1785555</v>
      </c>
      <c r="H18" s="9">
        <v>0.68</v>
      </c>
      <c r="I18" s="9">
        <v>0.26</v>
      </c>
      <c r="J18" s="11">
        <f t="shared" si="1"/>
        <v>30.041417740000004</v>
      </c>
      <c r="K18" s="10">
        <f t="shared" si="0"/>
        <v>7.810768612400001</v>
      </c>
      <c r="N18" s="108"/>
      <c r="O18" s="15"/>
      <c r="P18" s="48"/>
      <c r="Q18" s="50"/>
      <c r="R18" s="6"/>
      <c r="T18" s="48"/>
      <c r="U18" s="50"/>
      <c r="V18" s="50"/>
      <c r="X18" s="5"/>
      <c r="Y18" s="6"/>
      <c r="Z18" s="42"/>
      <c r="AA18" s="13"/>
      <c r="AB18" s="6"/>
      <c r="AC18" s="6"/>
      <c r="AE18" s="13"/>
      <c r="AF18" s="6"/>
      <c r="AG18" s="6"/>
    </row>
    <row r="19" spans="1:35" ht="15">
      <c r="A19" s="102" t="s">
        <v>69</v>
      </c>
      <c r="B19" s="103"/>
      <c r="C19" s="103"/>
      <c r="D19" s="104" t="s">
        <v>16</v>
      </c>
      <c r="E19" s="102" t="s">
        <v>30</v>
      </c>
      <c r="F19" s="102" t="s">
        <v>46</v>
      </c>
      <c r="G19" s="103">
        <v>122.6</v>
      </c>
      <c r="H19" s="102">
        <v>1</v>
      </c>
      <c r="I19" s="102">
        <v>0</v>
      </c>
      <c r="J19" s="105">
        <f t="shared" si="1"/>
        <v>122.6</v>
      </c>
      <c r="K19" s="106">
        <f t="shared" si="0"/>
        <v>0</v>
      </c>
      <c r="L19" s="103"/>
      <c r="M19" s="103"/>
      <c r="N19" s="109"/>
      <c r="O19" s="15"/>
      <c r="P19" s="48"/>
      <c r="Q19" s="51"/>
      <c r="Z19" s="42"/>
      <c r="AI19" s="3"/>
    </row>
    <row r="20" spans="1:24" ht="17.25" customHeight="1">
      <c r="A20" s="127" t="s">
        <v>59</v>
      </c>
      <c r="B20" s="128"/>
      <c r="C20" s="129">
        <v>0.905</v>
      </c>
      <c r="N20" s="5" t="s">
        <v>68</v>
      </c>
      <c r="P20" s="53"/>
      <c r="Q20" s="48"/>
      <c r="X20" s="13"/>
    </row>
    <row r="21" spans="4:24" ht="18" customHeight="1">
      <c r="D21" s="140" t="s">
        <v>17</v>
      </c>
      <c r="E21" s="140"/>
      <c r="F21" s="82" t="s">
        <v>62</v>
      </c>
      <c r="G21" s="51"/>
      <c r="H21" s="51"/>
      <c r="I21" s="51"/>
      <c r="J21" s="51"/>
      <c r="N21" s="5" t="s">
        <v>64</v>
      </c>
      <c r="P21" s="53"/>
      <c r="Q21" s="48"/>
      <c r="X21" s="13"/>
    </row>
    <row r="22" spans="4:24" ht="18" customHeight="1">
      <c r="D22" s="140" t="s">
        <v>18</v>
      </c>
      <c r="E22" s="140"/>
      <c r="F22" s="82" t="s">
        <v>63</v>
      </c>
      <c r="G22" s="51"/>
      <c r="H22" s="51"/>
      <c r="I22" s="51"/>
      <c r="J22" s="51"/>
      <c r="K22" s="51"/>
      <c r="P22" s="53"/>
      <c r="Q22" s="48"/>
      <c r="X22" s="13"/>
    </row>
    <row r="23" spans="13:24" ht="15" customHeight="1">
      <c r="M23" s="13"/>
      <c r="P23" s="53"/>
      <c r="Q23" s="48"/>
      <c r="X23" s="13"/>
    </row>
    <row r="24" spans="4:46" ht="12.75">
      <c r="D24" s="19"/>
      <c r="E24" s="19"/>
      <c r="F24" s="19"/>
      <c r="G24" s="19"/>
      <c r="H24" s="19"/>
      <c r="I24" s="19"/>
      <c r="J24" s="19"/>
      <c r="K24" s="19"/>
      <c r="L24" s="27"/>
      <c r="M24" s="56"/>
      <c r="N24" s="27"/>
      <c r="O24" s="27"/>
      <c r="P24" s="40"/>
      <c r="Q24" s="27"/>
      <c r="AJ24" s="19"/>
      <c r="AK24" s="27"/>
      <c r="AL24" s="29"/>
      <c r="AM24" s="4"/>
      <c r="AN24" s="27"/>
      <c r="AP24" s="4"/>
      <c r="AQ24" s="27"/>
      <c r="AR24" s="27"/>
      <c r="AS24" s="19"/>
      <c r="AT24" s="19"/>
    </row>
    <row r="25" spans="1:46" ht="12.75">
      <c r="A25" s="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7"/>
      <c r="M25" s="56"/>
      <c r="N25" s="27"/>
      <c r="O25" s="27"/>
      <c r="P25" s="40"/>
      <c r="Q25" s="27"/>
      <c r="AJ25" s="19"/>
      <c r="AK25" s="27"/>
      <c r="AL25" s="29"/>
      <c r="AM25" s="4"/>
      <c r="AN25" s="27"/>
      <c r="AP25" s="4"/>
      <c r="AQ25" s="27"/>
      <c r="AR25" s="27"/>
      <c r="AS25" s="19"/>
      <c r="AT25" s="19"/>
    </row>
    <row r="26" spans="1:46" ht="12.75">
      <c r="A26" s="4"/>
      <c r="B26" s="19"/>
      <c r="C26" s="19"/>
      <c r="D26" s="85" t="s">
        <v>47</v>
      </c>
      <c r="E26" s="83">
        <v>0.00038951463856029545</v>
      </c>
      <c r="F26" s="85" t="s">
        <v>48</v>
      </c>
      <c r="G26" s="84">
        <v>3.360140202950541</v>
      </c>
      <c r="H26" s="86"/>
      <c r="I26" s="90" t="s">
        <v>55</v>
      </c>
      <c r="J26" s="95">
        <v>0.06249905525976385</v>
      </c>
      <c r="K26" s="90" t="s">
        <v>56</v>
      </c>
      <c r="L26" s="96">
        <v>1.5341282262153964</v>
      </c>
      <c r="M26" s="97" t="s">
        <v>57</v>
      </c>
      <c r="N26" s="92">
        <v>0.9375009447402362</v>
      </c>
      <c r="O26" s="27"/>
      <c r="P26" s="40"/>
      <c r="Q26" s="27"/>
      <c r="AJ26" s="19"/>
      <c r="AK26" s="27"/>
      <c r="AL26" s="29"/>
      <c r="AM26" s="4"/>
      <c r="AN26" s="27"/>
      <c r="AP26" s="4"/>
      <c r="AQ26" s="27"/>
      <c r="AR26" s="27"/>
      <c r="AS26" s="19"/>
      <c r="AT26" s="19"/>
    </row>
    <row r="27" spans="1:46" ht="12.75">
      <c r="A27" s="4"/>
      <c r="B27" s="19"/>
      <c r="C27" s="19"/>
      <c r="D27" s="87" t="s">
        <v>3</v>
      </c>
      <c r="E27" s="88" t="s">
        <v>58</v>
      </c>
      <c r="F27" s="89" t="s">
        <v>2</v>
      </c>
      <c r="G27" s="78"/>
      <c r="H27" s="19"/>
      <c r="I27" s="87" t="s">
        <v>3</v>
      </c>
      <c r="J27" s="89" t="s">
        <v>58</v>
      </c>
      <c r="K27" s="89" t="s">
        <v>2</v>
      </c>
      <c r="L27" s="27"/>
      <c r="M27" s="58"/>
      <c r="N27" s="57"/>
      <c r="O27" s="27"/>
      <c r="P27" s="40"/>
      <c r="Q27" s="27"/>
      <c r="AJ27" s="19"/>
      <c r="AK27" s="27"/>
      <c r="AL27" s="29"/>
      <c r="AM27" s="4"/>
      <c r="AN27" s="27"/>
      <c r="AP27" s="4"/>
      <c r="AQ27" s="27"/>
      <c r="AR27" s="27"/>
      <c r="AS27" s="19"/>
      <c r="AT27" s="19"/>
    </row>
    <row r="28" spans="1:46" ht="12.75">
      <c r="A28" s="4"/>
      <c r="B28" s="19"/>
      <c r="C28" s="19"/>
      <c r="D28" s="114" t="s">
        <v>49</v>
      </c>
      <c r="E28" s="118">
        <v>0.9473734092152074</v>
      </c>
      <c r="F28" s="110">
        <v>0.31454937664018917</v>
      </c>
      <c r="G28" s="19"/>
      <c r="H28" s="19"/>
      <c r="I28" s="122" t="s">
        <v>49</v>
      </c>
      <c r="J28" s="122">
        <v>0.9702798205110694</v>
      </c>
      <c r="K28" s="98">
        <v>0.3772878568271836</v>
      </c>
      <c r="L28" s="27"/>
      <c r="M28" s="58"/>
      <c r="N28" s="57"/>
      <c r="O28" s="27"/>
      <c r="P28" s="40"/>
      <c r="Q28" s="27"/>
      <c r="AJ28" s="19"/>
      <c r="AK28" s="27"/>
      <c r="AL28" s="29"/>
      <c r="AM28" s="4"/>
      <c r="AN28" s="27"/>
      <c r="AP28" s="4"/>
      <c r="AQ28" s="27"/>
      <c r="AR28" s="27"/>
      <c r="AS28" s="19"/>
      <c r="AT28" s="19"/>
    </row>
    <row r="29" spans="1:46" ht="12.75">
      <c r="A29" s="4"/>
      <c r="B29" s="19"/>
      <c r="C29" s="19"/>
      <c r="D29" s="115" t="s">
        <v>42</v>
      </c>
      <c r="E29" s="137">
        <v>0.0016460013466874002</v>
      </c>
      <c r="F29" s="111">
        <v>0.11446296700838161</v>
      </c>
      <c r="G29" s="19"/>
      <c r="H29" s="19"/>
      <c r="I29" s="123" t="s">
        <v>42</v>
      </c>
      <c r="J29" s="138">
        <v>0.0016517829321409504</v>
      </c>
      <c r="K29" s="98">
        <v>0.13710548400540168</v>
      </c>
      <c r="L29" s="27"/>
      <c r="M29" s="58"/>
      <c r="N29" s="57"/>
      <c r="O29" s="27"/>
      <c r="P29" s="40"/>
      <c r="Q29" s="27"/>
      <c r="AJ29" s="19"/>
      <c r="AK29" s="27"/>
      <c r="AL29" s="29"/>
      <c r="AM29" s="4"/>
      <c r="AN29" s="27"/>
      <c r="AP29" s="4"/>
      <c r="AQ29" s="27"/>
      <c r="AR29" s="27"/>
      <c r="AS29" s="19"/>
      <c r="AT29" s="19"/>
    </row>
    <row r="30" spans="1:46" ht="12.75">
      <c r="A30" s="4"/>
      <c r="B30" s="19"/>
      <c r="C30" s="19"/>
      <c r="D30" s="115" t="s">
        <v>50</v>
      </c>
      <c r="E30" s="119">
        <v>530068.4904419915</v>
      </c>
      <c r="F30" s="111">
        <v>0.3007825217967889</v>
      </c>
      <c r="G30" s="19"/>
      <c r="H30" s="19"/>
      <c r="I30" s="123" t="s">
        <v>50</v>
      </c>
      <c r="J30" s="123">
        <v>543026.3685712983</v>
      </c>
      <c r="K30" s="98">
        <v>0.36154742334398976</v>
      </c>
      <c r="L30" s="27"/>
      <c r="M30" s="58"/>
      <c r="N30" s="57"/>
      <c r="O30" s="27"/>
      <c r="P30" s="40"/>
      <c r="Q30" s="27"/>
      <c r="AJ30" s="19"/>
      <c r="AK30" s="27"/>
      <c r="AL30" s="29"/>
      <c r="AM30" s="4"/>
      <c r="AN30" s="27"/>
      <c r="AP30" s="4"/>
      <c r="AQ30" s="27"/>
      <c r="AR30" s="27"/>
      <c r="AS30" s="19"/>
      <c r="AT30" s="19"/>
    </row>
    <row r="31" spans="1:46" ht="12.75">
      <c r="A31" s="4"/>
      <c r="B31" s="19"/>
      <c r="C31" s="19"/>
      <c r="D31" s="115" t="s">
        <v>25</v>
      </c>
      <c r="E31" s="119">
        <v>0.26437203528776493</v>
      </c>
      <c r="F31" s="111">
        <v>0.28754115954887505</v>
      </c>
      <c r="G31" s="19"/>
      <c r="H31" s="19"/>
      <c r="I31" s="123" t="s">
        <v>25</v>
      </c>
      <c r="J31" s="123">
        <v>0.26929626988330146</v>
      </c>
      <c r="K31" s="98">
        <v>0.3379906000289343</v>
      </c>
      <c r="L31" s="27"/>
      <c r="M31" s="58"/>
      <c r="N31" s="57"/>
      <c r="O31" s="27"/>
      <c r="P31" s="40"/>
      <c r="Q31" s="27"/>
      <c r="AJ31" s="19"/>
      <c r="AK31" s="27"/>
      <c r="AL31" s="29"/>
      <c r="AM31" s="4"/>
      <c r="AN31" s="27"/>
      <c r="AP31" s="4"/>
      <c r="AQ31" s="27"/>
      <c r="AR31" s="27"/>
      <c r="AS31" s="19"/>
      <c r="AT31" s="19"/>
    </row>
    <row r="32" spans="1:46" ht="12.75">
      <c r="A32" s="4"/>
      <c r="B32" s="19"/>
      <c r="C32" s="19"/>
      <c r="D32" s="115" t="s">
        <v>28</v>
      </c>
      <c r="E32" s="119">
        <v>0.7985074278488875</v>
      </c>
      <c r="F32" s="111">
        <v>0.0185083069574733</v>
      </c>
      <c r="G32" s="19"/>
      <c r="H32" s="19"/>
      <c r="I32" s="123" t="s">
        <v>28</v>
      </c>
      <c r="J32" s="123">
        <v>0.7991994512341303</v>
      </c>
      <c r="K32" s="98">
        <v>0.02174277091569674</v>
      </c>
      <c r="L32" s="27"/>
      <c r="M32" s="58"/>
      <c r="N32" s="57"/>
      <c r="O32" s="27"/>
      <c r="P32" s="40"/>
      <c r="Q32" s="27"/>
      <c r="AG32" s="80"/>
      <c r="AH32" s="31"/>
      <c r="AI32" s="81"/>
      <c r="AJ32" s="61"/>
      <c r="AK32" s="27"/>
      <c r="AL32" s="29"/>
      <c r="AM32" s="4"/>
      <c r="AN32" s="27"/>
      <c r="AP32" s="4"/>
      <c r="AQ32" s="27"/>
      <c r="AR32" s="27"/>
      <c r="AS32" s="19"/>
      <c r="AT32" s="19"/>
    </row>
    <row r="33" spans="4:36" ht="12.75">
      <c r="D33" s="116" t="s">
        <v>43</v>
      </c>
      <c r="E33" s="119">
        <v>23191.358842537673</v>
      </c>
      <c r="F33" s="112">
        <v>0.10243256915895661</v>
      </c>
      <c r="I33" s="124" t="s">
        <v>43</v>
      </c>
      <c r="J33" s="123">
        <v>23814.585911709975</v>
      </c>
      <c r="K33" s="99">
        <v>0.1204377010637594</v>
      </c>
      <c r="M33" s="59"/>
      <c r="N33" s="48"/>
      <c r="AG33" s="31"/>
      <c r="AH33" s="25"/>
      <c r="AI33" s="65"/>
      <c r="AJ33" s="31"/>
    </row>
    <row r="34" spans="4:36" ht="13.5" customHeight="1">
      <c r="D34" s="116" t="s">
        <v>51</v>
      </c>
      <c r="E34" s="120">
        <v>1.2281294800850964</v>
      </c>
      <c r="F34" s="112">
        <v>-0.6279263921773455</v>
      </c>
      <c r="I34" s="124" t="s">
        <v>51</v>
      </c>
      <c r="J34" s="123">
        <v>1.1165944528923286</v>
      </c>
      <c r="K34" s="99">
        <v>-0.7531695193587665</v>
      </c>
      <c r="AG34" s="31"/>
      <c r="AH34" s="31"/>
      <c r="AI34" s="25"/>
      <c r="AJ34" s="31"/>
    </row>
    <row r="35" spans="1:11" ht="12.75">
      <c r="A35" s="139"/>
      <c r="B35" s="139"/>
      <c r="C35" s="20"/>
      <c r="D35" s="116" t="s">
        <v>52</v>
      </c>
      <c r="E35" s="120">
        <v>69.45587585322714</v>
      </c>
      <c r="F35" s="112">
        <v>-0.10638319461596335</v>
      </c>
      <c r="I35" s="124" t="s">
        <v>52</v>
      </c>
      <c r="J35" s="124">
        <v>68.93049793383709</v>
      </c>
      <c r="K35" s="99">
        <v>-0.10797898636339653</v>
      </c>
    </row>
    <row r="36" spans="4:42" ht="12">
      <c r="D36" s="116" t="s">
        <v>53</v>
      </c>
      <c r="E36" s="120">
        <v>46.72568044335884</v>
      </c>
      <c r="F36" s="112">
        <v>-0.17158579776768285</v>
      </c>
      <c r="I36" s="125" t="s">
        <v>53</v>
      </c>
      <c r="J36" s="125">
        <v>0</v>
      </c>
      <c r="K36" s="100">
        <v>0</v>
      </c>
      <c r="M36" s="5"/>
      <c r="N36" s="18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4:42" s="1" customFormat="1" ht="12.75">
      <c r="D37" s="117" t="s">
        <v>19</v>
      </c>
      <c r="E37" s="121">
        <v>45.89571606106466</v>
      </c>
      <c r="F37" s="113">
        <v>-0.5185761875073857</v>
      </c>
      <c r="I37" s="126" t="s">
        <v>20</v>
      </c>
      <c r="J37" s="126">
        <v>122.6</v>
      </c>
      <c r="K37" s="101">
        <v>0</v>
      </c>
      <c r="M37" s="5"/>
      <c r="N37" s="55"/>
      <c r="AN37" s="25"/>
      <c r="AO37" s="25"/>
      <c r="AP37" s="25"/>
    </row>
    <row r="38" spans="1:42" ht="12.75">
      <c r="A38" s="4"/>
      <c r="B38" s="19"/>
      <c r="C38" s="19"/>
      <c r="D38" s="79"/>
      <c r="E38" s="79"/>
      <c r="F38" s="74"/>
      <c r="G38" s="19"/>
      <c r="H38" s="19"/>
      <c r="I38" s="60"/>
      <c r="J38" s="76"/>
      <c r="K38" s="77"/>
      <c r="L38" s="27"/>
      <c r="M38" s="27"/>
      <c r="N38" s="27"/>
      <c r="O38" s="27"/>
      <c r="P38" s="27"/>
      <c r="AF38" s="1"/>
      <c r="AG38" s="19"/>
      <c r="AH38" s="27"/>
      <c r="AI38" s="29"/>
      <c r="AJ38" s="4"/>
      <c r="AK38" s="27"/>
      <c r="AL38" s="27"/>
      <c r="AM38" s="4"/>
      <c r="AO38" s="19"/>
      <c r="AP38" s="19"/>
    </row>
    <row r="39" spans="1:42" ht="12.75">
      <c r="A39" s="4"/>
      <c r="B39" s="19"/>
      <c r="C39" s="19"/>
      <c r="D39" s="75"/>
      <c r="E39" s="35"/>
      <c r="G39" s="19"/>
      <c r="H39" s="19"/>
      <c r="I39" s="90" t="s">
        <v>60</v>
      </c>
      <c r="J39" s="91"/>
      <c r="K39" s="93">
        <v>1.785264448272983E-06</v>
      </c>
      <c r="L39" s="27"/>
      <c r="M39" s="27"/>
      <c r="N39" s="27"/>
      <c r="O39" s="27"/>
      <c r="P39" s="27"/>
      <c r="AF39" s="1"/>
      <c r="AG39" s="19"/>
      <c r="AH39" s="27"/>
      <c r="AI39" s="29"/>
      <c r="AJ39" s="4"/>
      <c r="AK39" s="27"/>
      <c r="AL39" s="27"/>
      <c r="AM39" s="4"/>
      <c r="AO39" s="19"/>
      <c r="AP39" s="19"/>
    </row>
    <row r="40" spans="1:47" ht="12.75">
      <c r="A40" s="4"/>
      <c r="B40" s="19"/>
      <c r="C40" s="19"/>
      <c r="D40" s="75"/>
      <c r="E40" s="35"/>
      <c r="F40" s="19"/>
      <c r="G40" s="19"/>
      <c r="H40" s="19"/>
      <c r="I40" s="90" t="s">
        <v>61</v>
      </c>
      <c r="J40" s="91"/>
      <c r="K40" s="94">
        <v>4.634933129383353</v>
      </c>
      <c r="L40" s="27"/>
      <c r="M40" s="27"/>
      <c r="N40" s="27"/>
      <c r="O40" s="27"/>
      <c r="P40" s="27"/>
      <c r="AF40" s="1"/>
      <c r="AG40" s="19"/>
      <c r="AH40" s="27"/>
      <c r="AI40" s="29"/>
      <c r="AJ40" s="4"/>
      <c r="AK40" s="27"/>
      <c r="AL40" s="27"/>
      <c r="AM40" s="4"/>
      <c r="AO40" s="19"/>
      <c r="AP40" s="19"/>
      <c r="AR40" s="44"/>
      <c r="AS40" s="43"/>
      <c r="AT40" s="7"/>
      <c r="AU40" s="1"/>
    </row>
    <row r="41" spans="1:47" ht="12.75">
      <c r="A41" s="4"/>
      <c r="B41" s="19"/>
      <c r="C41" s="19"/>
      <c r="D41" s="75"/>
      <c r="E41" s="35"/>
      <c r="F41" s="19"/>
      <c r="G41" s="19"/>
      <c r="H41" s="19"/>
      <c r="I41" s="19"/>
      <c r="J41" s="19"/>
      <c r="K41" s="27"/>
      <c r="L41" s="27"/>
      <c r="M41" s="27"/>
      <c r="N41" s="27"/>
      <c r="O41" s="27"/>
      <c r="P41" s="27"/>
      <c r="AF41" s="1"/>
      <c r="AG41" s="19"/>
      <c r="AH41" s="27"/>
      <c r="AI41" s="29"/>
      <c r="AJ41" s="4"/>
      <c r="AK41" s="27"/>
      <c r="AL41" s="27"/>
      <c r="AM41" s="4"/>
      <c r="AO41" s="19"/>
      <c r="AP41" s="19"/>
      <c r="AR41" s="7"/>
      <c r="AS41" s="38"/>
      <c r="AT41" s="32"/>
      <c r="AU41" s="32"/>
    </row>
    <row r="42" spans="1:47" ht="12.75" customHeight="1">
      <c r="A42" s="141" t="s">
        <v>70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AF42" s="1"/>
      <c r="AG42" s="19"/>
      <c r="AH42" s="27"/>
      <c r="AI42" s="29"/>
      <c r="AJ42" s="4"/>
      <c r="AK42" s="27"/>
      <c r="AL42" s="27"/>
      <c r="AM42" s="4"/>
      <c r="AO42" s="19"/>
      <c r="AP42" s="19"/>
      <c r="AR42" s="18"/>
      <c r="AS42" s="22"/>
      <c r="AT42" s="41"/>
      <c r="AU42" s="22"/>
    </row>
    <row r="43" spans="1:47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AF43" s="1"/>
      <c r="AG43" s="19"/>
      <c r="AH43" s="27"/>
      <c r="AI43" s="29"/>
      <c r="AJ43" s="4"/>
      <c r="AK43" s="27"/>
      <c r="AL43" s="27"/>
      <c r="AM43" s="4"/>
      <c r="AO43" s="19"/>
      <c r="AP43" s="19"/>
      <c r="AR43" s="18"/>
      <c r="AS43" s="22"/>
      <c r="AT43" s="41"/>
      <c r="AU43" s="22"/>
    </row>
    <row r="44" spans="1:47" ht="12.75">
      <c r="A44" s="142"/>
      <c r="B44" s="142"/>
      <c r="C44" s="142"/>
      <c r="D44" s="142"/>
      <c r="E44" s="142"/>
      <c r="F44" s="142"/>
      <c r="G44" s="19"/>
      <c r="H44" s="19"/>
      <c r="I44" s="19"/>
      <c r="J44" s="19"/>
      <c r="K44" s="27"/>
      <c r="L44" s="27"/>
      <c r="M44" s="27"/>
      <c r="N44" s="27"/>
      <c r="O44" s="27"/>
      <c r="P44" s="27"/>
      <c r="AF44" s="1"/>
      <c r="AG44" s="19"/>
      <c r="AH44" s="27"/>
      <c r="AI44" s="29"/>
      <c r="AJ44" s="4"/>
      <c r="AK44" s="27"/>
      <c r="AL44" s="27"/>
      <c r="AM44" s="4"/>
      <c r="AO44" s="19"/>
      <c r="AP44" s="19"/>
      <c r="AR44" s="18"/>
      <c r="AS44" s="22"/>
      <c r="AT44" s="41"/>
      <c r="AU44" s="22"/>
    </row>
    <row r="45" spans="1:47" ht="12.75">
      <c r="A45" s="142"/>
      <c r="B45" s="142"/>
      <c r="C45" s="142"/>
      <c r="D45" s="142"/>
      <c r="E45" s="142"/>
      <c r="F45" s="142"/>
      <c r="G45" s="19"/>
      <c r="H45" s="19"/>
      <c r="I45" s="19"/>
      <c r="J45" s="19"/>
      <c r="K45" s="27"/>
      <c r="L45" s="27"/>
      <c r="M45" s="27"/>
      <c r="N45" s="27"/>
      <c r="O45" s="27"/>
      <c r="P45" s="27"/>
      <c r="AF45" s="1"/>
      <c r="AG45" s="19"/>
      <c r="AH45" s="27"/>
      <c r="AI45" s="29"/>
      <c r="AJ45" s="4"/>
      <c r="AK45" s="27"/>
      <c r="AL45" s="27"/>
      <c r="AM45" s="4"/>
      <c r="AO45" s="19"/>
      <c r="AP45" s="19"/>
      <c r="AR45" s="18"/>
      <c r="AS45" s="22"/>
      <c r="AT45" s="41"/>
      <c r="AU45" s="22"/>
    </row>
    <row r="46" spans="1:47" ht="12.75">
      <c r="A46" s="4"/>
      <c r="B46" s="19"/>
      <c r="C46" s="19"/>
      <c r="D46" s="19"/>
      <c r="E46" s="19"/>
      <c r="F46" s="19"/>
      <c r="G46" s="19"/>
      <c r="H46" s="19"/>
      <c r="I46" s="19"/>
      <c r="J46" s="19"/>
      <c r="K46" s="27"/>
      <c r="L46" s="27"/>
      <c r="M46" s="27"/>
      <c r="N46" s="27"/>
      <c r="O46" s="27"/>
      <c r="P46" s="27"/>
      <c r="AF46" s="1"/>
      <c r="AG46" s="19"/>
      <c r="AH46" s="27"/>
      <c r="AI46" s="29"/>
      <c r="AJ46" s="4"/>
      <c r="AK46" s="27"/>
      <c r="AL46" s="27"/>
      <c r="AM46" s="4"/>
      <c r="AO46" s="19"/>
      <c r="AP46" s="19"/>
      <c r="AR46" s="18"/>
      <c r="AS46" s="22"/>
      <c r="AT46" s="41"/>
      <c r="AU46" s="22"/>
    </row>
    <row r="47" spans="1:47" ht="12.75">
      <c r="A47" s="4"/>
      <c r="B47" s="19"/>
      <c r="C47" s="19"/>
      <c r="D47" s="19"/>
      <c r="E47" s="19"/>
      <c r="F47" s="19"/>
      <c r="G47" s="19"/>
      <c r="H47" s="19"/>
      <c r="I47" s="19"/>
      <c r="J47" s="19"/>
      <c r="K47" s="27"/>
      <c r="L47" s="27"/>
      <c r="M47" s="27"/>
      <c r="N47" s="27"/>
      <c r="O47" s="27"/>
      <c r="P47" s="27"/>
      <c r="AF47" s="1"/>
      <c r="AG47" s="19"/>
      <c r="AH47" s="27"/>
      <c r="AI47" s="29"/>
      <c r="AJ47" s="4"/>
      <c r="AK47" s="27"/>
      <c r="AL47" s="27"/>
      <c r="AM47" s="4"/>
      <c r="AO47" s="19"/>
      <c r="AP47" s="19"/>
      <c r="AR47" s="5"/>
      <c r="AS47" s="6"/>
      <c r="AT47" s="42"/>
      <c r="AU47" s="6"/>
    </row>
    <row r="48" spans="1:47" ht="12.75">
      <c r="A48" s="4"/>
      <c r="B48" s="19"/>
      <c r="C48" s="19"/>
      <c r="D48" s="19"/>
      <c r="E48" s="19"/>
      <c r="F48" s="19"/>
      <c r="G48" s="19"/>
      <c r="H48" s="19"/>
      <c r="I48" s="19"/>
      <c r="J48" s="19"/>
      <c r="K48" s="27"/>
      <c r="L48" s="27"/>
      <c r="M48" s="27"/>
      <c r="N48" s="27"/>
      <c r="O48" s="27"/>
      <c r="P48" s="27"/>
      <c r="AF48" s="1"/>
      <c r="AG48" s="19"/>
      <c r="AH48" s="27"/>
      <c r="AI48" s="29"/>
      <c r="AJ48" s="4"/>
      <c r="AK48" s="27"/>
      <c r="AL48" s="27"/>
      <c r="AM48" s="4"/>
      <c r="AO48" s="19"/>
      <c r="AP48" s="19"/>
      <c r="AR48" s="18"/>
      <c r="AS48" s="6"/>
      <c r="AT48" s="42"/>
      <c r="AU48" s="6"/>
    </row>
    <row r="49" spans="1:47" ht="12.75">
      <c r="A49" s="4"/>
      <c r="B49" s="19"/>
      <c r="C49" s="19"/>
      <c r="D49" s="19"/>
      <c r="E49" s="19"/>
      <c r="F49" s="19"/>
      <c r="G49" s="19"/>
      <c r="H49" s="19"/>
      <c r="I49" s="19"/>
      <c r="J49" s="19"/>
      <c r="K49" s="27"/>
      <c r="L49" s="27"/>
      <c r="M49" s="27"/>
      <c r="N49" s="27"/>
      <c r="O49" s="27"/>
      <c r="P49" s="27"/>
      <c r="AF49" s="1"/>
      <c r="AG49" s="19"/>
      <c r="AH49" s="27"/>
      <c r="AI49" s="29"/>
      <c r="AJ49" s="4"/>
      <c r="AK49" s="27"/>
      <c r="AL49" s="27"/>
      <c r="AM49" s="4"/>
      <c r="AO49" s="19"/>
      <c r="AP49" s="19"/>
      <c r="AR49" s="5"/>
      <c r="AS49" s="6"/>
      <c r="AT49" s="42"/>
      <c r="AU49" s="6"/>
    </row>
    <row r="50" spans="1:47" ht="12.75">
      <c r="A50" s="4"/>
      <c r="B50" s="19"/>
      <c r="C50" s="19"/>
      <c r="D50" s="19"/>
      <c r="E50" s="19"/>
      <c r="F50" s="19"/>
      <c r="G50" s="19"/>
      <c r="H50" s="19"/>
      <c r="I50" s="19"/>
      <c r="J50" s="19"/>
      <c r="K50" s="27"/>
      <c r="L50" s="27"/>
      <c r="M50" s="27"/>
      <c r="N50" s="27"/>
      <c r="O50" s="27"/>
      <c r="P50" s="27"/>
      <c r="AF50" s="1"/>
      <c r="AG50" s="19"/>
      <c r="AH50" s="27"/>
      <c r="AI50" s="29"/>
      <c r="AJ50" s="4"/>
      <c r="AK50" s="27"/>
      <c r="AL50" s="27"/>
      <c r="AM50" s="4"/>
      <c r="AO50" s="19"/>
      <c r="AP50" s="19"/>
      <c r="AR50" s="5"/>
      <c r="AS50" s="6"/>
      <c r="AT50" s="42"/>
      <c r="AU50" s="6"/>
    </row>
    <row r="51" spans="1:47" ht="12.75">
      <c r="A51" s="4"/>
      <c r="B51" s="19"/>
      <c r="C51" s="19"/>
      <c r="D51" s="19"/>
      <c r="E51" s="19"/>
      <c r="F51" s="19"/>
      <c r="G51" s="19"/>
      <c r="H51" s="19"/>
      <c r="I51" s="19"/>
      <c r="J51" s="19"/>
      <c r="K51" s="27"/>
      <c r="L51" s="27"/>
      <c r="M51" s="27"/>
      <c r="N51" s="27"/>
      <c r="O51" s="27"/>
      <c r="P51" s="27"/>
      <c r="Y51" s="31"/>
      <c r="Z51" s="31"/>
      <c r="AA51" s="31"/>
      <c r="AB51" s="31"/>
      <c r="AC51" s="31"/>
      <c r="AD51" s="31"/>
      <c r="AE51" s="31"/>
      <c r="AF51" s="25"/>
      <c r="AG51" s="61"/>
      <c r="AH51" s="62"/>
      <c r="AI51" s="63"/>
      <c r="AJ51" s="64"/>
      <c r="AK51" s="62"/>
      <c r="AL51" s="62"/>
      <c r="AM51" s="64"/>
      <c r="AN51" s="31"/>
      <c r="AO51" s="61"/>
      <c r="AP51" s="61"/>
      <c r="AR51" s="5"/>
      <c r="AS51" s="6"/>
      <c r="AT51" s="42"/>
      <c r="AU51" s="6"/>
    </row>
    <row r="52" spans="1:42" ht="12.75">
      <c r="A52" s="4"/>
      <c r="B52" s="19"/>
      <c r="C52" s="19"/>
      <c r="D52" s="19"/>
      <c r="E52" s="19"/>
      <c r="F52" s="19"/>
      <c r="G52" s="19"/>
      <c r="H52" s="19"/>
      <c r="I52" s="19"/>
      <c r="J52" s="19"/>
      <c r="K52" s="27"/>
      <c r="L52" s="27"/>
      <c r="M52" s="27"/>
      <c r="N52" s="27"/>
      <c r="O52" s="27"/>
      <c r="P52" s="27"/>
      <c r="Y52" s="31"/>
      <c r="Z52" s="31"/>
      <c r="AA52" s="31"/>
      <c r="AB52" s="31"/>
      <c r="AC52" s="31"/>
      <c r="AD52" s="31"/>
      <c r="AE52" s="31"/>
      <c r="AF52" s="25"/>
      <c r="AG52" s="61"/>
      <c r="AH52" s="62"/>
      <c r="AI52" s="63"/>
      <c r="AJ52" s="64"/>
      <c r="AK52" s="62"/>
      <c r="AL52" s="62"/>
      <c r="AM52" s="64"/>
      <c r="AN52" s="31"/>
      <c r="AO52" s="61"/>
      <c r="AP52" s="61"/>
    </row>
    <row r="53" spans="25:42" ht="12.75">
      <c r="Y53" s="31"/>
      <c r="Z53" s="31"/>
      <c r="AA53" s="31"/>
      <c r="AB53" s="31"/>
      <c r="AC53" s="31"/>
      <c r="AD53" s="31"/>
      <c r="AE53" s="25"/>
      <c r="AF53" s="65"/>
      <c r="AG53" s="31"/>
      <c r="AH53" s="31"/>
      <c r="AI53" s="31"/>
      <c r="AJ53" s="31"/>
      <c r="AK53" s="66"/>
      <c r="AL53" s="31"/>
      <c r="AM53" s="31"/>
      <c r="AN53" s="31"/>
      <c r="AO53" s="31"/>
      <c r="AP53" s="31"/>
    </row>
    <row r="54" spans="25:42" ht="12.75">
      <c r="Y54" s="31"/>
      <c r="Z54" s="31"/>
      <c r="AA54" s="31"/>
      <c r="AB54" s="31"/>
      <c r="AC54" s="31"/>
      <c r="AD54" s="31"/>
      <c r="AE54" s="25"/>
      <c r="AF54" s="67"/>
      <c r="AG54" s="31"/>
      <c r="AH54" s="31"/>
      <c r="AI54" s="31"/>
      <c r="AJ54" s="31"/>
      <c r="AK54" s="66"/>
      <c r="AL54" s="31"/>
      <c r="AM54" s="31"/>
      <c r="AN54" s="31"/>
      <c r="AO54" s="31"/>
      <c r="AP54" s="31"/>
    </row>
    <row r="55" spans="25:42" ht="12.75">
      <c r="Y55" s="31"/>
      <c r="Z55" s="31"/>
      <c r="AA55" s="31"/>
      <c r="AB55" s="25"/>
      <c r="AC55" s="31"/>
      <c r="AD55" s="31"/>
      <c r="AE55" s="31"/>
      <c r="AF55" s="66"/>
      <c r="AG55" s="31"/>
      <c r="AH55" s="31"/>
      <c r="AI55" s="31"/>
      <c r="AJ55" s="31"/>
      <c r="AK55" s="31"/>
      <c r="AL55" s="31"/>
      <c r="AM55" s="31"/>
      <c r="AN55" s="31"/>
      <c r="AO55" s="31"/>
      <c r="AP55" s="31"/>
    </row>
    <row r="56" spans="19:46" ht="12.75">
      <c r="S56" s="1"/>
      <c r="Y56" s="31"/>
      <c r="Z56" s="68"/>
      <c r="AA56" s="31"/>
      <c r="AB56" s="31"/>
      <c r="AC56" s="31"/>
      <c r="AD56" s="31"/>
      <c r="AE56" s="31"/>
      <c r="AF56" s="31"/>
      <c r="AG56" s="31"/>
      <c r="AH56" s="28"/>
      <c r="AI56" s="25"/>
      <c r="AJ56" s="31"/>
      <c r="AK56" s="31"/>
      <c r="AL56" s="31"/>
      <c r="AM56" s="31"/>
      <c r="AN56" s="31"/>
      <c r="AO56" s="31"/>
      <c r="AP56" s="31"/>
      <c r="AQ56" s="44"/>
      <c r="AR56" s="43"/>
      <c r="AS56" s="7"/>
      <c r="AT56" s="1"/>
    </row>
    <row r="57" spans="10:46" ht="12.75">
      <c r="J57" s="1"/>
      <c r="Y57" s="31"/>
      <c r="Z57" s="68"/>
      <c r="AA57" s="31"/>
      <c r="AB57" s="28"/>
      <c r="AC57" s="25"/>
      <c r="AD57" s="31"/>
      <c r="AE57" s="31"/>
      <c r="AF57" s="28"/>
      <c r="AG57" s="31"/>
      <c r="AH57" s="68"/>
      <c r="AI57" s="31"/>
      <c r="AJ57" s="28"/>
      <c r="AK57" s="31"/>
      <c r="AL57" s="68"/>
      <c r="AM57" s="31"/>
      <c r="AN57" s="28"/>
      <c r="AO57" s="31"/>
      <c r="AP57" s="31"/>
      <c r="AQ57" s="7"/>
      <c r="AR57" s="38"/>
      <c r="AS57" s="32"/>
      <c r="AT57" s="1"/>
    </row>
    <row r="58" spans="10:46" ht="12.75">
      <c r="J58" s="34"/>
      <c r="Y58" s="31"/>
      <c r="Z58" s="28"/>
      <c r="AA58" s="69"/>
      <c r="AB58" s="30"/>
      <c r="AC58" s="31"/>
      <c r="AD58" s="70"/>
      <c r="AE58" s="25"/>
      <c r="AF58" s="30"/>
      <c r="AG58" s="31"/>
      <c r="AH58" s="28"/>
      <c r="AI58" s="31"/>
      <c r="AJ58" s="25"/>
      <c r="AK58" s="31"/>
      <c r="AL58" s="28"/>
      <c r="AM58" s="31"/>
      <c r="AN58" s="30"/>
      <c r="AO58" s="31"/>
      <c r="AP58" s="31"/>
      <c r="AQ58" s="18"/>
      <c r="AR58" s="22"/>
      <c r="AS58" s="41"/>
      <c r="AT58" s="32"/>
    </row>
    <row r="59" spans="10:46" ht="12.75">
      <c r="J59" s="19"/>
      <c r="Y59" s="31"/>
      <c r="Z59" s="28"/>
      <c r="AA59" s="69"/>
      <c r="AB59" s="69"/>
      <c r="AC59" s="31"/>
      <c r="AD59" s="70"/>
      <c r="AE59" s="30"/>
      <c r="AF59" s="30"/>
      <c r="AG59" s="31"/>
      <c r="AH59" s="28"/>
      <c r="AI59" s="71"/>
      <c r="AJ59" s="30"/>
      <c r="AK59" s="31"/>
      <c r="AL59" s="66"/>
      <c r="AM59" s="31"/>
      <c r="AN59" s="69"/>
      <c r="AO59" s="31"/>
      <c r="AP59" s="31"/>
      <c r="AQ59" s="18"/>
      <c r="AR59" s="22"/>
      <c r="AS59" s="41"/>
      <c r="AT59" s="22"/>
    </row>
    <row r="60" spans="10:46" ht="12.75">
      <c r="J60" s="19"/>
      <c r="Y60" s="31"/>
      <c r="Z60" s="28"/>
      <c r="AA60" s="69"/>
      <c r="AB60" s="69"/>
      <c r="AC60" s="31"/>
      <c r="AD60" s="70"/>
      <c r="AE60" s="69"/>
      <c r="AF60" s="72"/>
      <c r="AG60" s="31"/>
      <c r="AH60" s="28"/>
      <c r="AI60" s="73"/>
      <c r="AJ60" s="69"/>
      <c r="AK60" s="31"/>
      <c r="AL60" s="28"/>
      <c r="AM60" s="73"/>
      <c r="AN60" s="69"/>
      <c r="AO60" s="31"/>
      <c r="AP60" s="31"/>
      <c r="AQ60" s="18"/>
      <c r="AR60" s="22"/>
      <c r="AS60" s="41"/>
      <c r="AT60" s="22"/>
    </row>
    <row r="61" spans="10:46" ht="12.75">
      <c r="J61" s="19"/>
      <c r="Y61" s="31"/>
      <c r="Z61" s="28"/>
      <c r="AA61" s="69"/>
      <c r="AB61" s="69"/>
      <c r="AC61" s="31"/>
      <c r="AD61" s="70"/>
      <c r="AE61" s="69"/>
      <c r="AF61" s="72"/>
      <c r="AG61" s="31"/>
      <c r="AH61" s="28"/>
      <c r="AI61" s="73"/>
      <c r="AJ61" s="69"/>
      <c r="AK61" s="31"/>
      <c r="AL61" s="28"/>
      <c r="AM61" s="73"/>
      <c r="AN61" s="69"/>
      <c r="AO61" s="31"/>
      <c r="AP61" s="31"/>
      <c r="AQ61" s="18"/>
      <c r="AR61" s="22"/>
      <c r="AS61" s="41"/>
      <c r="AT61" s="22"/>
    </row>
    <row r="62" spans="10:46" ht="12.75">
      <c r="J62" s="19"/>
      <c r="Y62" s="31"/>
      <c r="Z62" s="28"/>
      <c r="AA62" s="69"/>
      <c r="AB62" s="69"/>
      <c r="AC62" s="31"/>
      <c r="AD62" s="70"/>
      <c r="AE62" s="69"/>
      <c r="AF62" s="72"/>
      <c r="AG62" s="31"/>
      <c r="AH62" s="28"/>
      <c r="AI62" s="73"/>
      <c r="AJ62" s="69"/>
      <c r="AK62" s="31"/>
      <c r="AL62" s="28"/>
      <c r="AM62" s="73"/>
      <c r="AN62" s="69"/>
      <c r="AO62" s="31"/>
      <c r="AP62" s="31"/>
      <c r="AQ62" s="18"/>
      <c r="AR62" s="22"/>
      <c r="AS62" s="41"/>
      <c r="AT62" s="22"/>
    </row>
    <row r="63" spans="10:46" ht="12.75">
      <c r="J63" s="19"/>
      <c r="Z63" s="13"/>
      <c r="AA63" s="6"/>
      <c r="AB63" s="6"/>
      <c r="AD63" s="36"/>
      <c r="AE63" s="6"/>
      <c r="AF63" s="35"/>
      <c r="AH63" s="13"/>
      <c r="AI63" s="37"/>
      <c r="AJ63" s="6"/>
      <c r="AL63" s="13"/>
      <c r="AM63" s="37"/>
      <c r="AN63" s="6"/>
      <c r="AQ63" s="5"/>
      <c r="AR63" s="6"/>
      <c r="AS63" s="42"/>
      <c r="AT63" s="22"/>
    </row>
    <row r="64" spans="10:46" ht="12.75">
      <c r="J64" s="19"/>
      <c r="Z64" s="13"/>
      <c r="AA64" s="6"/>
      <c r="AB64" s="6"/>
      <c r="AD64" s="36"/>
      <c r="AE64" s="6"/>
      <c r="AF64" s="35"/>
      <c r="AH64" s="13"/>
      <c r="AI64" s="37"/>
      <c r="AJ64" s="6"/>
      <c r="AL64" s="13"/>
      <c r="AM64" s="37"/>
      <c r="AN64" s="6"/>
      <c r="AQ64" s="18"/>
      <c r="AR64" s="6"/>
      <c r="AS64" s="42"/>
      <c r="AT64" s="6"/>
    </row>
    <row r="65" spans="10:46" ht="12.75">
      <c r="J65" s="19"/>
      <c r="Z65" s="13"/>
      <c r="AA65" s="6"/>
      <c r="AB65" s="6"/>
      <c r="AD65" s="36"/>
      <c r="AE65" s="6"/>
      <c r="AF65" s="35"/>
      <c r="AH65" s="13"/>
      <c r="AI65" s="37"/>
      <c r="AJ65" s="6"/>
      <c r="AL65" s="13"/>
      <c r="AM65" s="37"/>
      <c r="AN65" s="6"/>
      <c r="AQ65" s="5"/>
      <c r="AR65" s="6"/>
      <c r="AS65" s="42"/>
      <c r="AT65" s="6"/>
    </row>
    <row r="66" spans="10:46" ht="12.75">
      <c r="J66" s="19"/>
      <c r="Z66" s="13"/>
      <c r="AA66" s="6"/>
      <c r="AB66" s="6"/>
      <c r="AD66" s="36"/>
      <c r="AE66" s="6"/>
      <c r="AF66" s="35"/>
      <c r="AH66" s="13"/>
      <c r="AI66" s="37"/>
      <c r="AJ66" s="6"/>
      <c r="AL66" s="13"/>
      <c r="AM66" s="37"/>
      <c r="AN66" s="6"/>
      <c r="AQ66" s="5"/>
      <c r="AR66" s="6"/>
      <c r="AS66" s="42"/>
      <c r="AT66" s="6"/>
    </row>
    <row r="67" spans="10:46" ht="12.75">
      <c r="J67" s="19"/>
      <c r="Z67" s="13"/>
      <c r="AA67" s="6"/>
      <c r="AB67" s="6"/>
      <c r="AD67" s="36"/>
      <c r="AE67" s="6"/>
      <c r="AF67" s="35"/>
      <c r="AH67" s="13"/>
      <c r="AI67" s="37"/>
      <c r="AJ67" s="6"/>
      <c r="AL67" s="13"/>
      <c r="AM67" s="37"/>
      <c r="AN67" s="6"/>
      <c r="AQ67" s="5"/>
      <c r="AR67" s="6"/>
      <c r="AS67" s="42"/>
      <c r="AT67" s="6"/>
    </row>
    <row r="68" spans="10:40" ht="12.75">
      <c r="J68" s="19"/>
      <c r="Z68" s="13"/>
      <c r="AA68" s="6"/>
      <c r="AB68" s="6"/>
      <c r="AD68" s="36"/>
      <c r="AE68" s="6"/>
      <c r="AF68" s="35"/>
      <c r="AG68" s="19"/>
      <c r="AH68" s="13"/>
      <c r="AI68" s="37"/>
      <c r="AJ68" s="6"/>
      <c r="AL68" s="13"/>
      <c r="AM68" s="37"/>
      <c r="AN68" s="6"/>
    </row>
    <row r="69" spans="10:40" ht="12.75">
      <c r="J69" s="19"/>
      <c r="AN69" s="19"/>
    </row>
    <row r="70" spans="10:40" ht="12.75">
      <c r="J70" s="19"/>
      <c r="AD70" s="44"/>
      <c r="AE70" s="43"/>
      <c r="AF70" s="7"/>
      <c r="AG70" s="1"/>
      <c r="AN70" s="19"/>
    </row>
    <row r="71" spans="10:40" ht="12.75">
      <c r="J71" s="19"/>
      <c r="AD71" s="7"/>
      <c r="AE71" s="38"/>
      <c r="AF71" s="32"/>
      <c r="AG71" s="32"/>
      <c r="AN71" s="19"/>
    </row>
    <row r="72" spans="10:40" ht="12.75">
      <c r="J72" s="19"/>
      <c r="AD72" s="18"/>
      <c r="AE72" s="22"/>
      <c r="AF72" s="41"/>
      <c r="AG72" s="22"/>
      <c r="AN72" s="19"/>
    </row>
    <row r="73" spans="10:40" ht="12.75">
      <c r="J73" s="19"/>
      <c r="AD73" s="18"/>
      <c r="AE73" s="22"/>
      <c r="AF73" s="41"/>
      <c r="AG73" s="22"/>
      <c r="AN73" s="19"/>
    </row>
    <row r="74" spans="30:40" ht="12.75">
      <c r="AD74" s="18"/>
      <c r="AE74" s="22"/>
      <c r="AF74" s="41"/>
      <c r="AG74" s="22"/>
      <c r="AN74" s="19"/>
    </row>
    <row r="75" spans="30:33" ht="12.75">
      <c r="AD75" s="18"/>
      <c r="AE75" s="22"/>
      <c r="AF75" s="41"/>
      <c r="AG75" s="22"/>
    </row>
    <row r="76" spans="30:33" ht="12.75">
      <c r="AD76" s="18"/>
      <c r="AE76" s="22"/>
      <c r="AF76" s="41"/>
      <c r="AG76" s="22"/>
    </row>
    <row r="77" spans="30:33" ht="12.75">
      <c r="AD77" s="5"/>
      <c r="AE77" s="6"/>
      <c r="AF77" s="42"/>
      <c r="AG77" s="6"/>
    </row>
    <row r="78" spans="30:33" ht="12.75">
      <c r="AD78" s="18"/>
      <c r="AE78" s="6"/>
      <c r="AF78" s="42"/>
      <c r="AG78" s="6"/>
    </row>
    <row r="79" spans="30:33" ht="12.75">
      <c r="AD79" s="5"/>
      <c r="AE79" s="6"/>
      <c r="AF79" s="42"/>
      <c r="AG79" s="6"/>
    </row>
    <row r="80" spans="30:33" ht="12.75">
      <c r="AD80" s="5"/>
      <c r="AE80" s="6"/>
      <c r="AF80" s="42"/>
      <c r="AG80" s="6"/>
    </row>
    <row r="81" spans="30:33" ht="12.75">
      <c r="AD81" s="5"/>
      <c r="AE81" s="6"/>
      <c r="AF81" s="42"/>
      <c r="AG81" s="6"/>
    </row>
    <row r="82" spans="34:37" ht="12">
      <c r="AH82" s="5"/>
      <c r="AI82" s="6"/>
      <c r="AJ82" s="42"/>
      <c r="AK82" s="6"/>
    </row>
  </sheetData>
  <sheetProtection/>
  <mergeCells count="4">
    <mergeCell ref="A35:B35"/>
    <mergeCell ref="D21:E21"/>
    <mergeCell ref="D22:E22"/>
    <mergeCell ref="A42:P43"/>
  </mergeCells>
  <printOptions/>
  <pageMargins left="0.7" right="0.7" top="0.75" bottom="0.75" header="0.3" footer="0.3"/>
  <pageSetup horizontalDpi="600" verticalDpi="600" orientation="landscape" paperSize="9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Lara</dc:creator>
  <cp:keywords/>
  <dc:description/>
  <cp:lastModifiedBy>Karel Jung</cp:lastModifiedBy>
  <cp:lastPrinted>2014-02-10T10:55:52Z</cp:lastPrinted>
  <dcterms:created xsi:type="dcterms:W3CDTF">2012-05-25T08:09:37Z</dcterms:created>
  <dcterms:modified xsi:type="dcterms:W3CDTF">2014-06-03T07:27:39Z</dcterms:modified>
  <cp:category/>
  <cp:version/>
  <cp:contentType/>
  <cp:contentStatus/>
</cp:coreProperties>
</file>